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20730" windowHeight="99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39" i="1"/>
  <c r="K39"/>
  <c r="G39"/>
  <c r="K38"/>
  <c r="N38" s="1"/>
  <c r="G38"/>
  <c r="M37"/>
  <c r="N37" s="1"/>
  <c r="K37"/>
  <c r="G37"/>
  <c r="K36"/>
  <c r="N36" s="1"/>
  <c r="G36"/>
  <c r="M35"/>
  <c r="N35" s="1"/>
  <c r="K35"/>
  <c r="G35"/>
  <c r="M34"/>
  <c r="N34" s="1"/>
  <c r="K34"/>
  <c r="G34"/>
  <c r="M33"/>
  <c r="N33" s="1"/>
  <c r="K33"/>
  <c r="G33"/>
  <c r="K32"/>
  <c r="G32"/>
  <c r="N32" s="1"/>
  <c r="N31"/>
  <c r="M31"/>
  <c r="K31"/>
  <c r="G31"/>
  <c r="N30"/>
  <c r="M30"/>
  <c r="K30"/>
  <c r="G30"/>
  <c r="N29"/>
  <c r="M29"/>
  <c r="K29"/>
  <c r="G29"/>
  <c r="N28"/>
  <c r="M28"/>
  <c r="K28"/>
  <c r="G28"/>
  <c r="N27"/>
  <c r="M27"/>
  <c r="K27"/>
  <c r="G27"/>
  <c r="N26"/>
  <c r="M26"/>
  <c r="K26"/>
  <c r="G26"/>
  <c r="N25"/>
  <c r="M25"/>
  <c r="K25"/>
  <c r="G25"/>
  <c r="N24"/>
  <c r="M24"/>
  <c r="K24"/>
  <c r="G24"/>
  <c r="N23"/>
  <c r="M23"/>
  <c r="K23"/>
  <c r="G23"/>
  <c r="N22"/>
  <c r="M22"/>
  <c r="K22"/>
  <c r="G22"/>
  <c r="N21"/>
  <c r="M21"/>
  <c r="K21"/>
  <c r="G21"/>
  <c r="N20"/>
  <c r="M20"/>
  <c r="K20"/>
  <c r="G20"/>
  <c r="N19"/>
  <c r="M19"/>
  <c r="K19"/>
  <c r="G19"/>
  <c r="N18"/>
  <c r="M18"/>
  <c r="K18"/>
  <c r="G18"/>
  <c r="N17"/>
  <c r="M17"/>
  <c r="K17"/>
  <c r="G17"/>
  <c r="N16"/>
  <c r="M16"/>
  <c r="K16"/>
  <c r="G16"/>
  <c r="N15"/>
  <c r="M15"/>
  <c r="K15"/>
  <c r="G15"/>
  <c r="N14"/>
  <c r="M14"/>
  <c r="K14"/>
  <c r="G14"/>
  <c r="N13"/>
  <c r="M13"/>
  <c r="K13"/>
  <c r="G13"/>
  <c r="N12"/>
  <c r="K12"/>
  <c r="G12"/>
  <c r="M11"/>
  <c r="N11" s="1"/>
  <c r="K11"/>
  <c r="G11"/>
  <c r="M10"/>
  <c r="N10" s="1"/>
  <c r="K10"/>
  <c r="G10"/>
  <c r="M9"/>
  <c r="N9" s="1"/>
  <c r="K9"/>
  <c r="G9"/>
</calcChain>
</file>

<file path=xl/sharedStrings.xml><?xml version="1.0" encoding="utf-8"?>
<sst xmlns="http://schemas.openxmlformats.org/spreadsheetml/2006/main" count="150" uniqueCount="84">
  <si>
    <t>목재가공학 및 실습</t>
    <phoneticPr fontId="3" type="noConversion"/>
  </si>
  <si>
    <t xml:space="preserve">1. 인원수: 31명  </t>
    <phoneticPr fontId="3" type="noConversion"/>
  </si>
  <si>
    <t>2. 성적</t>
    <phoneticPr fontId="3" type="noConversion"/>
  </si>
  <si>
    <t xml:space="preserve">  - 범위 (range): 20.0 ~ 89.2점</t>
    <phoneticPr fontId="3" type="noConversion"/>
  </si>
  <si>
    <t xml:space="preserve">  - 평균 (mean): 61.3점</t>
    <phoneticPr fontId="3" type="noConversion"/>
  </si>
  <si>
    <t xml:space="preserve">  - 중위수 (median): 60.4점</t>
    <phoneticPr fontId="3" type="noConversion"/>
  </si>
  <si>
    <t xml:space="preserve">  - 개별점수  </t>
    <phoneticPr fontId="3" type="noConversion"/>
  </si>
  <si>
    <t xml:space="preserve"> </t>
    <phoneticPr fontId="3" type="noConversion"/>
  </si>
  <si>
    <t xml:space="preserve">학번 </t>
    <phoneticPr fontId="3" type="noConversion"/>
  </si>
  <si>
    <t>조</t>
    <phoneticPr fontId="3" type="noConversion"/>
  </si>
  <si>
    <t>출/결/지</t>
    <phoneticPr fontId="3" type="noConversion"/>
  </si>
  <si>
    <t xml:space="preserve">출석 </t>
    <phoneticPr fontId="3" type="noConversion"/>
  </si>
  <si>
    <t>중간</t>
    <phoneticPr fontId="3" type="noConversion"/>
  </si>
  <si>
    <t>중*0.2</t>
    <phoneticPr fontId="3" type="noConversion"/>
  </si>
  <si>
    <t>발표</t>
    <phoneticPr fontId="3" type="noConversion"/>
  </si>
  <si>
    <t>참여도</t>
    <phoneticPr fontId="3" type="noConversion"/>
  </si>
  <si>
    <t>기말</t>
    <phoneticPr fontId="3" type="noConversion"/>
  </si>
  <si>
    <t>기*0.3</t>
    <phoneticPr fontId="3" type="noConversion"/>
  </si>
  <si>
    <t>추가</t>
    <phoneticPr fontId="3" type="noConversion"/>
  </si>
  <si>
    <t>추점</t>
    <phoneticPr fontId="3" type="noConversion"/>
  </si>
  <si>
    <t>합계</t>
    <phoneticPr fontId="3" type="noConversion"/>
  </si>
  <si>
    <t>성적</t>
    <phoneticPr fontId="3" type="noConversion"/>
  </si>
  <si>
    <t>2</t>
    <phoneticPr fontId="3" type="noConversion"/>
  </si>
  <si>
    <t>16/0/0</t>
    <phoneticPr fontId="3" type="noConversion"/>
  </si>
  <si>
    <t>20</t>
    <phoneticPr fontId="3" type="noConversion"/>
  </si>
  <si>
    <t>8-536</t>
    <phoneticPr fontId="3" type="noConversion"/>
  </si>
  <si>
    <t>6</t>
    <phoneticPr fontId="3" type="noConversion"/>
  </si>
  <si>
    <t>8-905</t>
    <phoneticPr fontId="3" type="noConversion"/>
  </si>
  <si>
    <t>7-967</t>
    <phoneticPr fontId="3" type="noConversion"/>
  </si>
  <si>
    <t>7</t>
    <phoneticPr fontId="3" type="noConversion"/>
  </si>
  <si>
    <t>8-798</t>
    <phoneticPr fontId="3" type="noConversion"/>
  </si>
  <si>
    <t>8-866</t>
    <phoneticPr fontId="3" type="noConversion"/>
  </si>
  <si>
    <t>5</t>
    <phoneticPr fontId="3" type="noConversion"/>
  </si>
  <si>
    <t>14/0/2</t>
    <phoneticPr fontId="3" type="noConversion"/>
  </si>
  <si>
    <t>19.3</t>
    <phoneticPr fontId="3" type="noConversion"/>
  </si>
  <si>
    <t>8-785</t>
    <phoneticPr fontId="3" type="noConversion"/>
  </si>
  <si>
    <t>14/1/1</t>
    <phoneticPr fontId="3" type="noConversion"/>
  </si>
  <si>
    <t>18.6</t>
    <phoneticPr fontId="3" type="noConversion"/>
  </si>
  <si>
    <t>0-873</t>
    <phoneticPr fontId="3" type="noConversion"/>
  </si>
  <si>
    <t>1</t>
    <phoneticPr fontId="3" type="noConversion"/>
  </si>
  <si>
    <t>8-604</t>
    <phoneticPr fontId="3" type="noConversion"/>
  </si>
  <si>
    <t>7-089</t>
    <phoneticPr fontId="3" type="noConversion"/>
  </si>
  <si>
    <t>4</t>
    <phoneticPr fontId="3" type="noConversion"/>
  </si>
  <si>
    <t>8-620</t>
    <phoneticPr fontId="3" type="noConversion"/>
  </si>
  <si>
    <t>3</t>
    <phoneticPr fontId="3" type="noConversion"/>
  </si>
  <si>
    <t>15/1/0</t>
    <phoneticPr fontId="3" type="noConversion"/>
  </si>
  <si>
    <t>19</t>
    <phoneticPr fontId="3" type="noConversion"/>
  </si>
  <si>
    <t>8-918</t>
    <phoneticPr fontId="3" type="noConversion"/>
  </si>
  <si>
    <t>14/1/1</t>
    <phoneticPr fontId="3" type="noConversion"/>
  </si>
  <si>
    <t>0-860</t>
    <phoneticPr fontId="3" type="noConversion"/>
  </si>
  <si>
    <t>8-617</t>
    <phoneticPr fontId="3" type="noConversion"/>
  </si>
  <si>
    <t>15/0/1</t>
    <phoneticPr fontId="3" type="noConversion"/>
  </si>
  <si>
    <t>19.6</t>
    <phoneticPr fontId="3" type="noConversion"/>
  </si>
  <si>
    <t>8-510</t>
    <phoneticPr fontId="3" type="noConversion"/>
  </si>
  <si>
    <t>0-131</t>
    <phoneticPr fontId="3" type="noConversion"/>
  </si>
  <si>
    <t>0-925</t>
    <phoneticPr fontId="3" type="noConversion"/>
  </si>
  <si>
    <t>7-021</t>
    <phoneticPr fontId="3" type="noConversion"/>
  </si>
  <si>
    <t>13/3/0</t>
    <phoneticPr fontId="3" type="noConversion"/>
  </si>
  <si>
    <t>17</t>
    <phoneticPr fontId="3" type="noConversion"/>
  </si>
  <si>
    <t>8-895</t>
    <phoneticPr fontId="3" type="noConversion"/>
  </si>
  <si>
    <t>0-938</t>
    <phoneticPr fontId="3" type="noConversion"/>
  </si>
  <si>
    <t>8-811</t>
    <phoneticPr fontId="3" type="noConversion"/>
  </si>
  <si>
    <t>0-912</t>
    <phoneticPr fontId="3" type="noConversion"/>
  </si>
  <si>
    <t>8-769</t>
    <phoneticPr fontId="3" type="noConversion"/>
  </si>
  <si>
    <t>13/1/2</t>
    <phoneticPr fontId="3" type="noConversion"/>
  </si>
  <si>
    <t>18.3</t>
    <phoneticPr fontId="3" type="noConversion"/>
  </si>
  <si>
    <t>6-630</t>
    <phoneticPr fontId="3" type="noConversion"/>
  </si>
  <si>
    <t>5-184</t>
    <phoneticPr fontId="3" type="noConversion"/>
  </si>
  <si>
    <t>8-578</t>
    <phoneticPr fontId="3" type="noConversion"/>
  </si>
  <si>
    <t>6-834</t>
    <phoneticPr fontId="3" type="noConversion"/>
  </si>
  <si>
    <t>8-743</t>
    <phoneticPr fontId="3" type="noConversion"/>
  </si>
  <si>
    <t>14/2/0</t>
    <phoneticPr fontId="3" type="noConversion"/>
  </si>
  <si>
    <t>18</t>
    <phoneticPr fontId="3" type="noConversion"/>
  </si>
  <si>
    <t>6-876</t>
    <phoneticPr fontId="3" type="noConversion"/>
  </si>
  <si>
    <t>12/0/4</t>
    <phoneticPr fontId="3" type="noConversion"/>
  </si>
  <si>
    <t>6-504</t>
    <phoneticPr fontId="3" type="noConversion"/>
  </si>
  <si>
    <t>4-941</t>
    <phoneticPr fontId="3" type="noConversion"/>
  </si>
  <si>
    <t>0</t>
    <phoneticPr fontId="3" type="noConversion"/>
  </si>
  <si>
    <t>16/0/0</t>
    <phoneticPr fontId="3" type="noConversion"/>
  </si>
  <si>
    <t>* 성적에 관련된 이의신청은 12월 20일까지 메일 또는 문자로 연락하시면 됩니다.</t>
    <phoneticPr fontId="3" type="noConversion"/>
  </si>
  <si>
    <t xml:space="preserve">* 추가에서 굵은 점수는 본인 조의 문제를 틀린 인원입니다. </t>
    <phoneticPr fontId="3" type="noConversion"/>
  </si>
  <si>
    <t xml:space="preserve">* 추가문제에 대한 점수는 추점 =1.5 + (추가문제 X 0.5)으로 계산하였습니다. </t>
    <phoneticPr fontId="3" type="noConversion"/>
  </si>
  <si>
    <t>* 자기 조의 문제를 틀린 인원은 추점에서 1.5점을 감점하였습니다.</t>
    <phoneticPr fontId="3" type="noConversion"/>
  </si>
  <si>
    <t>권오현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</si>
</sst>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0.0_ "/>
    <numFmt numFmtId="177" formatCode="0.0_);[Red]\(0.0\)"/>
    <numFmt numFmtId="178" formatCode="0_ "/>
  </numFmts>
  <fonts count="9">
    <font>
      <sz val="11"/>
      <color theme="1"/>
      <name val="맑은 고딕"/>
      <family val="2"/>
      <charset val="129"/>
      <scheme val="minor"/>
    </font>
    <font>
      <sz val="20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굴림"/>
      <family val="3"/>
      <charset val="129"/>
    </font>
    <font>
      <sz val="10"/>
      <name val="돋움"/>
      <family val="3"/>
      <charset val="129"/>
    </font>
    <font>
      <sz val="10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b/>
      <sz val="10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 applyProtection="1">
      <alignment horizontal="center" vertical="center"/>
    </xf>
    <xf numFmtId="177" fontId="6" fillId="0" borderId="0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/>
    </xf>
    <xf numFmtId="177" fontId="6" fillId="0" borderId="6" xfId="0" applyNumberFormat="1" applyFont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78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8" fontId="7" fillId="0" borderId="5" xfId="0" applyNumberFormat="1" applyFont="1" applyBorder="1" applyAlignment="1">
      <alignment horizontal="center" vertical="center"/>
    </xf>
    <xf numFmtId="178" fontId="6" fillId="0" borderId="5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8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176" fontId="4" fillId="0" borderId="3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7" fontId="6" fillId="0" borderId="6" xfId="0" applyNumberFormat="1" applyFont="1" applyBorder="1" applyAlignment="1">
      <alignment horizontal="center" vertical="center"/>
    </xf>
    <xf numFmtId="178" fontId="7" fillId="0" borderId="9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49" fontId="8" fillId="0" borderId="4" xfId="0" applyNumberFormat="1" applyFont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3"/>
  <sheetViews>
    <sheetView tabSelected="1" workbookViewId="0">
      <selection activeCell="Q13" sqref="Q13"/>
    </sheetView>
  </sheetViews>
  <sheetFormatPr defaultRowHeight="16.5"/>
  <cols>
    <col min="1" max="1" width="3.25" style="13" customWidth="1"/>
    <col min="2" max="2" width="6.125" style="13" customWidth="1"/>
    <col min="3" max="3" width="3.875" style="13" customWidth="1"/>
    <col min="4" max="4" width="6.875" style="14" customWidth="1"/>
    <col min="5" max="5" width="5.25" style="14" customWidth="1"/>
    <col min="6" max="6" width="5" style="14" customWidth="1"/>
    <col min="7" max="7" width="6.25" style="15" customWidth="1"/>
    <col min="8" max="9" width="5.375" style="14" customWidth="1"/>
    <col min="10" max="10" width="5.25" style="14" customWidth="1"/>
    <col min="11" max="11" width="6.125" style="14" customWidth="1"/>
    <col min="12" max="12" width="4.625" style="14" customWidth="1"/>
    <col min="13" max="13" width="5" style="14" customWidth="1"/>
    <col min="14" max="14" width="6.125" style="14" customWidth="1"/>
    <col min="15" max="15" width="6.125" customWidth="1"/>
  </cols>
  <sheetData>
    <row r="1" spans="1:15" ht="25.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33"/>
      <c r="L1" s="33"/>
      <c r="M1" s="33"/>
      <c r="N1" s="33"/>
      <c r="O1" s="32"/>
    </row>
    <row r="2" spans="1:15">
      <c r="A2" s="29" t="s">
        <v>1</v>
      </c>
      <c r="B2" s="30"/>
      <c r="C2" s="30"/>
      <c r="D2" s="31"/>
      <c r="E2" s="31"/>
      <c r="F2" s="1"/>
      <c r="G2" s="1"/>
      <c r="H2" s="1"/>
      <c r="I2" s="2"/>
      <c r="J2" s="3"/>
      <c r="K2" s="3"/>
      <c r="L2" s="3"/>
      <c r="M2" s="3"/>
      <c r="N2" s="3"/>
      <c r="O2" s="3"/>
    </row>
    <row r="3" spans="1:15">
      <c r="A3" s="29" t="s">
        <v>2</v>
      </c>
      <c r="B3" s="30"/>
      <c r="C3" s="16"/>
      <c r="D3" s="1"/>
      <c r="E3" s="1"/>
      <c r="F3" s="1"/>
      <c r="G3" s="1"/>
      <c r="H3" s="1"/>
      <c r="I3" s="2"/>
      <c r="J3" s="3"/>
      <c r="K3" s="3"/>
      <c r="L3" s="3"/>
      <c r="M3" s="3"/>
      <c r="N3" s="3"/>
      <c r="O3" s="3"/>
    </row>
    <row r="4" spans="1:15">
      <c r="A4" s="29" t="s">
        <v>3</v>
      </c>
      <c r="B4" s="30"/>
      <c r="C4" s="30"/>
      <c r="D4" s="31"/>
      <c r="E4" s="31"/>
      <c r="F4" s="31"/>
      <c r="G4" s="32"/>
      <c r="H4" s="1"/>
      <c r="I4" s="2"/>
      <c r="J4" s="3"/>
      <c r="K4" s="3"/>
      <c r="L4" s="3"/>
      <c r="M4" s="3"/>
      <c r="N4" s="3"/>
      <c r="O4" s="3"/>
    </row>
    <row r="5" spans="1:15">
      <c r="A5" s="29" t="s">
        <v>4</v>
      </c>
      <c r="B5" s="30"/>
      <c r="C5" s="30"/>
      <c r="D5" s="31"/>
      <c r="E5" s="31"/>
      <c r="F5" s="1"/>
      <c r="G5" s="1"/>
      <c r="H5" s="1"/>
      <c r="I5" s="2"/>
      <c r="J5" s="3"/>
      <c r="K5" s="3"/>
      <c r="L5" s="3"/>
      <c r="M5" s="3"/>
      <c r="N5" s="3"/>
      <c r="O5" s="3"/>
    </row>
    <row r="6" spans="1:15">
      <c r="A6" s="29" t="s">
        <v>5</v>
      </c>
      <c r="B6" s="30"/>
      <c r="C6" s="30"/>
      <c r="D6" s="31"/>
      <c r="E6" s="31"/>
      <c r="F6" s="4"/>
      <c r="G6" s="4"/>
      <c r="H6" s="4"/>
      <c r="I6" s="3"/>
      <c r="J6" s="3"/>
      <c r="K6" s="3"/>
      <c r="L6" s="3"/>
      <c r="M6" s="3"/>
      <c r="N6" s="3"/>
      <c r="O6" s="3"/>
    </row>
    <row r="7" spans="1:15">
      <c r="A7" s="29" t="s">
        <v>6</v>
      </c>
      <c r="B7" s="30"/>
      <c r="C7" s="16"/>
      <c r="D7" s="4"/>
      <c r="E7" s="4"/>
      <c r="F7" s="4"/>
      <c r="G7" s="4"/>
      <c r="H7" s="4"/>
      <c r="I7" s="3"/>
      <c r="J7" s="3"/>
      <c r="K7" s="3"/>
      <c r="L7" s="3"/>
      <c r="M7" s="3"/>
      <c r="N7" s="3"/>
      <c r="O7" s="3"/>
    </row>
    <row r="8" spans="1:15">
      <c r="A8" s="34" t="s">
        <v>7</v>
      </c>
      <c r="B8" s="35" t="s">
        <v>8</v>
      </c>
      <c r="C8" s="36" t="s">
        <v>9</v>
      </c>
      <c r="D8" s="35" t="s">
        <v>10</v>
      </c>
      <c r="E8" s="37" t="s">
        <v>11</v>
      </c>
      <c r="F8" s="35" t="s">
        <v>12</v>
      </c>
      <c r="G8" s="38" t="s">
        <v>13</v>
      </c>
      <c r="H8" s="39" t="s">
        <v>14</v>
      </c>
      <c r="I8" s="35" t="s">
        <v>15</v>
      </c>
      <c r="J8" s="37" t="s">
        <v>16</v>
      </c>
      <c r="K8" s="35" t="s">
        <v>17</v>
      </c>
      <c r="L8" s="35" t="s">
        <v>18</v>
      </c>
      <c r="M8" s="35" t="s">
        <v>19</v>
      </c>
      <c r="N8" s="35" t="s">
        <v>20</v>
      </c>
      <c r="O8" s="5" t="s">
        <v>21</v>
      </c>
    </row>
    <row r="9" spans="1:15" ht="16.5" customHeight="1">
      <c r="A9" s="40">
        <v>1</v>
      </c>
      <c r="B9" s="52" t="s">
        <v>83</v>
      </c>
      <c r="C9" s="6" t="s">
        <v>22</v>
      </c>
      <c r="D9" s="7" t="s">
        <v>23</v>
      </c>
      <c r="E9" s="7" t="s">
        <v>24</v>
      </c>
      <c r="F9" s="8">
        <v>84</v>
      </c>
      <c r="G9" s="9">
        <f>F9*0.2</f>
        <v>16.8</v>
      </c>
      <c r="H9" s="17">
        <v>20</v>
      </c>
      <c r="I9" s="18">
        <v>4.5</v>
      </c>
      <c r="J9" s="19">
        <v>83</v>
      </c>
      <c r="K9" s="20">
        <f>J9*0.3</f>
        <v>24.9</v>
      </c>
      <c r="L9" s="21">
        <v>6</v>
      </c>
      <c r="M9" s="23">
        <f>1.5+(L9*0.5)-1.5</f>
        <v>3</v>
      </c>
      <c r="N9" s="23">
        <f>M9+K9+I9+H9+G9+E9</f>
        <v>89.2</v>
      </c>
      <c r="O9" s="41"/>
    </row>
    <row r="10" spans="1:15">
      <c r="A10" s="42">
        <v>2</v>
      </c>
      <c r="B10" s="6" t="s">
        <v>25</v>
      </c>
      <c r="C10" s="6" t="s">
        <v>26</v>
      </c>
      <c r="D10" s="7" t="s">
        <v>23</v>
      </c>
      <c r="E10" s="7" t="s">
        <v>24</v>
      </c>
      <c r="F10" s="8">
        <v>77.5</v>
      </c>
      <c r="G10" s="9">
        <f>F10*0.2</f>
        <v>15.5</v>
      </c>
      <c r="H10" s="17">
        <v>18</v>
      </c>
      <c r="I10" s="18">
        <v>4.5</v>
      </c>
      <c r="J10" s="19">
        <v>83.5</v>
      </c>
      <c r="K10" s="20">
        <f>J10*0.3</f>
        <v>25.05</v>
      </c>
      <c r="L10" s="22">
        <v>7</v>
      </c>
      <c r="M10" s="23">
        <f>1.5+(L10*0.5)</f>
        <v>5</v>
      </c>
      <c r="N10" s="23">
        <f>M10+K10+I10+H10+G10+E10</f>
        <v>88.05</v>
      </c>
      <c r="O10" s="41"/>
    </row>
    <row r="11" spans="1:15">
      <c r="A11" s="42">
        <v>3</v>
      </c>
      <c r="B11" s="6" t="s">
        <v>27</v>
      </c>
      <c r="C11" s="6" t="s">
        <v>26</v>
      </c>
      <c r="D11" s="7" t="s">
        <v>23</v>
      </c>
      <c r="E11" s="7" t="s">
        <v>24</v>
      </c>
      <c r="F11" s="8">
        <v>70.5</v>
      </c>
      <c r="G11" s="9">
        <f>F11*0.2</f>
        <v>14.100000000000001</v>
      </c>
      <c r="H11" s="17">
        <v>18</v>
      </c>
      <c r="I11" s="18">
        <v>4</v>
      </c>
      <c r="J11" s="19">
        <v>74</v>
      </c>
      <c r="K11" s="20">
        <f>J11*0.3</f>
        <v>22.2</v>
      </c>
      <c r="L11" s="22">
        <v>4</v>
      </c>
      <c r="M11" s="23">
        <f>1.5+(L11*0.5)</f>
        <v>3.5</v>
      </c>
      <c r="N11" s="23">
        <f>M11+K11+I11+H11+G11+E11</f>
        <v>81.800000000000011</v>
      </c>
      <c r="O11" s="41"/>
    </row>
    <row r="12" spans="1:15">
      <c r="A12" s="42">
        <v>4</v>
      </c>
      <c r="B12" s="6" t="s">
        <v>28</v>
      </c>
      <c r="C12" s="6" t="s">
        <v>29</v>
      </c>
      <c r="D12" s="7" t="s">
        <v>23</v>
      </c>
      <c r="E12" s="7" t="s">
        <v>24</v>
      </c>
      <c r="F12" s="8">
        <v>43</v>
      </c>
      <c r="G12" s="9">
        <f>F12*0.2</f>
        <v>8.6</v>
      </c>
      <c r="H12" s="17">
        <v>19</v>
      </c>
      <c r="I12" s="18">
        <v>4.5</v>
      </c>
      <c r="J12" s="19">
        <v>62.5</v>
      </c>
      <c r="K12" s="20">
        <f>J12*0.3</f>
        <v>18.75</v>
      </c>
      <c r="L12" s="22">
        <v>2</v>
      </c>
      <c r="M12" s="23">
        <v>7.5</v>
      </c>
      <c r="N12" s="23">
        <f>M12+K12+I12+H12+G12+E12</f>
        <v>78.349999999999994</v>
      </c>
      <c r="O12" s="41"/>
    </row>
    <row r="13" spans="1:15">
      <c r="A13" s="42">
        <v>5</v>
      </c>
      <c r="B13" s="6" t="s">
        <v>30</v>
      </c>
      <c r="C13" s="6" t="s">
        <v>29</v>
      </c>
      <c r="D13" s="7" t="s">
        <v>23</v>
      </c>
      <c r="E13" s="7" t="s">
        <v>24</v>
      </c>
      <c r="F13" s="8">
        <v>65</v>
      </c>
      <c r="G13" s="9">
        <f>F13*0.2</f>
        <v>13</v>
      </c>
      <c r="H13" s="17">
        <v>19</v>
      </c>
      <c r="I13" s="18">
        <v>4</v>
      </c>
      <c r="J13" s="19">
        <v>55</v>
      </c>
      <c r="K13" s="20">
        <f>J13*0.3</f>
        <v>16.5</v>
      </c>
      <c r="L13" s="22">
        <v>6</v>
      </c>
      <c r="M13" s="23">
        <f>1.5+(L13*0.5)</f>
        <v>4.5</v>
      </c>
      <c r="N13" s="23">
        <f>M13+K13+I13+H13+G13+E13</f>
        <v>77</v>
      </c>
      <c r="O13" s="41"/>
    </row>
    <row r="14" spans="1:15">
      <c r="A14" s="42">
        <v>6</v>
      </c>
      <c r="B14" s="6" t="s">
        <v>31</v>
      </c>
      <c r="C14" s="6" t="s">
        <v>32</v>
      </c>
      <c r="D14" s="7" t="s">
        <v>33</v>
      </c>
      <c r="E14" s="7" t="s">
        <v>34</v>
      </c>
      <c r="F14" s="8">
        <v>41</v>
      </c>
      <c r="G14" s="9">
        <f>F14*0.2</f>
        <v>8.2000000000000011</v>
      </c>
      <c r="H14" s="17">
        <v>17</v>
      </c>
      <c r="I14" s="18">
        <v>4</v>
      </c>
      <c r="J14" s="19">
        <v>72.5</v>
      </c>
      <c r="K14" s="20">
        <f>J14*0.3</f>
        <v>21.75</v>
      </c>
      <c r="L14" s="22">
        <v>7</v>
      </c>
      <c r="M14" s="23">
        <f>1.5+(L14*0.5)</f>
        <v>5</v>
      </c>
      <c r="N14" s="23">
        <f>M14+K14+I14+H14+G14+E14</f>
        <v>75.25</v>
      </c>
      <c r="O14" s="41"/>
    </row>
    <row r="15" spans="1:15">
      <c r="A15" s="42">
        <v>7</v>
      </c>
      <c r="B15" s="6" t="s">
        <v>35</v>
      </c>
      <c r="C15" s="6" t="s">
        <v>22</v>
      </c>
      <c r="D15" s="7" t="s">
        <v>36</v>
      </c>
      <c r="E15" s="7" t="s">
        <v>37</v>
      </c>
      <c r="F15" s="8">
        <v>39.5</v>
      </c>
      <c r="G15" s="9">
        <f>F15*0.2</f>
        <v>7.9</v>
      </c>
      <c r="H15" s="17">
        <v>19</v>
      </c>
      <c r="I15" s="18">
        <v>4</v>
      </c>
      <c r="J15" s="19">
        <v>69</v>
      </c>
      <c r="K15" s="20">
        <f>J15*0.3</f>
        <v>20.7</v>
      </c>
      <c r="L15" s="22">
        <v>7</v>
      </c>
      <c r="M15" s="23">
        <f>1.5+(L15*0.5)</f>
        <v>5</v>
      </c>
      <c r="N15" s="23">
        <f>M15+K15+I15+H15+G15+E15</f>
        <v>75.2</v>
      </c>
      <c r="O15" s="41"/>
    </row>
    <row r="16" spans="1:15">
      <c r="A16" s="42">
        <v>8</v>
      </c>
      <c r="B16" s="6" t="s">
        <v>38</v>
      </c>
      <c r="C16" s="6" t="s">
        <v>39</v>
      </c>
      <c r="D16" s="7" t="s">
        <v>23</v>
      </c>
      <c r="E16" s="7" t="s">
        <v>24</v>
      </c>
      <c r="F16" s="8">
        <v>53</v>
      </c>
      <c r="G16" s="9">
        <f>F16*0.2</f>
        <v>10.600000000000001</v>
      </c>
      <c r="H16" s="17">
        <v>17</v>
      </c>
      <c r="I16" s="18">
        <v>4.5</v>
      </c>
      <c r="J16" s="19">
        <v>55.5</v>
      </c>
      <c r="K16" s="20">
        <f>J16*0.3</f>
        <v>16.649999999999999</v>
      </c>
      <c r="L16" s="22">
        <v>5</v>
      </c>
      <c r="M16" s="23">
        <f>1.5+(L16*0.5)</f>
        <v>4</v>
      </c>
      <c r="N16" s="23">
        <f>M16+K16+I16+H16+G16+E16</f>
        <v>72.75</v>
      </c>
      <c r="O16" s="41"/>
    </row>
    <row r="17" spans="1:15">
      <c r="A17" s="42">
        <v>9</v>
      </c>
      <c r="B17" s="6" t="s">
        <v>40</v>
      </c>
      <c r="C17" s="6" t="s">
        <v>26</v>
      </c>
      <c r="D17" s="7" t="s">
        <v>23</v>
      </c>
      <c r="E17" s="7" t="s">
        <v>24</v>
      </c>
      <c r="F17" s="8">
        <v>50</v>
      </c>
      <c r="G17" s="9">
        <f>F17*0.2</f>
        <v>10</v>
      </c>
      <c r="H17" s="17">
        <v>18</v>
      </c>
      <c r="I17" s="18">
        <v>4.5</v>
      </c>
      <c r="J17" s="19">
        <v>55.5</v>
      </c>
      <c r="K17" s="20">
        <f>J17*0.3</f>
        <v>16.649999999999999</v>
      </c>
      <c r="L17" s="22">
        <v>4</v>
      </c>
      <c r="M17" s="23">
        <f>1.5+(L17*0.5)</f>
        <v>3.5</v>
      </c>
      <c r="N17" s="23">
        <f>M17+K17+I17+H17+G17+E17</f>
        <v>72.650000000000006</v>
      </c>
      <c r="O17" s="41"/>
    </row>
    <row r="18" spans="1:15">
      <c r="A18" s="42">
        <v>10</v>
      </c>
      <c r="B18" s="6" t="s">
        <v>41</v>
      </c>
      <c r="C18" s="6" t="s">
        <v>42</v>
      </c>
      <c r="D18" s="7" t="s">
        <v>23</v>
      </c>
      <c r="E18" s="7" t="s">
        <v>24</v>
      </c>
      <c r="F18" s="8">
        <v>57</v>
      </c>
      <c r="G18" s="9">
        <f>F18*0.2</f>
        <v>11.4</v>
      </c>
      <c r="H18" s="17">
        <v>17</v>
      </c>
      <c r="I18" s="18">
        <v>5</v>
      </c>
      <c r="J18" s="19">
        <v>47.5</v>
      </c>
      <c r="K18" s="20">
        <f>J18*0.3</f>
        <v>14.25</v>
      </c>
      <c r="L18" s="22">
        <v>4</v>
      </c>
      <c r="M18" s="23">
        <f>1.5+(L18*0.5)</f>
        <v>3.5</v>
      </c>
      <c r="N18" s="23">
        <f>M18+K18+I18+H18+G18+E18</f>
        <v>71.150000000000006</v>
      </c>
      <c r="O18" s="41"/>
    </row>
    <row r="19" spans="1:15">
      <c r="A19" s="42">
        <v>11</v>
      </c>
      <c r="B19" s="6" t="s">
        <v>43</v>
      </c>
      <c r="C19" s="6" t="s">
        <v>44</v>
      </c>
      <c r="D19" s="7" t="s">
        <v>45</v>
      </c>
      <c r="E19" s="7" t="s">
        <v>46</v>
      </c>
      <c r="F19" s="8">
        <v>40</v>
      </c>
      <c r="G19" s="9">
        <f>F19*0.2</f>
        <v>8</v>
      </c>
      <c r="H19" s="17">
        <v>19</v>
      </c>
      <c r="I19" s="18">
        <v>4</v>
      </c>
      <c r="J19" s="19">
        <v>45</v>
      </c>
      <c r="K19" s="20">
        <f>J19*0.3</f>
        <v>13.5</v>
      </c>
      <c r="L19" s="22">
        <v>7</v>
      </c>
      <c r="M19" s="23">
        <f>1.5+(L19*0.5)</f>
        <v>5</v>
      </c>
      <c r="N19" s="23">
        <f>M19+K19+I19+H19+G19+E19</f>
        <v>68.5</v>
      </c>
      <c r="O19" s="41"/>
    </row>
    <row r="20" spans="1:15">
      <c r="A20" s="42">
        <v>12</v>
      </c>
      <c r="B20" s="6" t="s">
        <v>47</v>
      </c>
      <c r="C20" s="6" t="s">
        <v>39</v>
      </c>
      <c r="D20" s="7" t="s">
        <v>48</v>
      </c>
      <c r="E20" s="7" t="s">
        <v>37</v>
      </c>
      <c r="F20" s="8">
        <v>36</v>
      </c>
      <c r="G20" s="9">
        <f>F20*0.2</f>
        <v>7.2</v>
      </c>
      <c r="H20" s="17">
        <v>18</v>
      </c>
      <c r="I20" s="18">
        <v>4.5</v>
      </c>
      <c r="J20" s="19">
        <v>42</v>
      </c>
      <c r="K20" s="20">
        <f>J20*0.3</f>
        <v>12.6</v>
      </c>
      <c r="L20" s="22">
        <v>4</v>
      </c>
      <c r="M20" s="23">
        <f>1.5+(L20*0.5)</f>
        <v>3.5</v>
      </c>
      <c r="N20" s="23">
        <f>M20+K20+I20+H20+G20+E20</f>
        <v>64.400000000000006</v>
      </c>
      <c r="O20" s="41"/>
    </row>
    <row r="21" spans="1:15">
      <c r="A21" s="42">
        <v>13</v>
      </c>
      <c r="B21" s="6" t="s">
        <v>49</v>
      </c>
      <c r="C21" s="6" t="s">
        <v>44</v>
      </c>
      <c r="D21" s="7" t="s">
        <v>23</v>
      </c>
      <c r="E21" s="7" t="s">
        <v>24</v>
      </c>
      <c r="F21" s="8">
        <v>51.5</v>
      </c>
      <c r="G21" s="9">
        <f>F21*0.2</f>
        <v>10.3</v>
      </c>
      <c r="H21" s="17">
        <v>16</v>
      </c>
      <c r="I21" s="18">
        <v>4</v>
      </c>
      <c r="J21" s="19">
        <v>38</v>
      </c>
      <c r="K21" s="20">
        <f>J21*0.3</f>
        <v>11.4</v>
      </c>
      <c r="L21" s="21">
        <v>5</v>
      </c>
      <c r="M21" s="23">
        <f>1.5+(L21*0.5)-1.5</f>
        <v>2.5</v>
      </c>
      <c r="N21" s="23">
        <f>M21+K21+I21+H21+G21+E21</f>
        <v>64.2</v>
      </c>
      <c r="O21" s="41"/>
    </row>
    <row r="22" spans="1:15">
      <c r="A22" s="42">
        <v>14</v>
      </c>
      <c r="B22" s="6" t="s">
        <v>50</v>
      </c>
      <c r="C22" s="6" t="s">
        <v>29</v>
      </c>
      <c r="D22" s="7" t="s">
        <v>51</v>
      </c>
      <c r="E22" s="7" t="s">
        <v>52</v>
      </c>
      <c r="F22" s="8">
        <v>51.5</v>
      </c>
      <c r="G22" s="9">
        <f>F22*0.2</f>
        <v>10.3</v>
      </c>
      <c r="H22" s="17">
        <v>19</v>
      </c>
      <c r="I22" s="18">
        <v>4</v>
      </c>
      <c r="J22" s="19">
        <v>29.5</v>
      </c>
      <c r="K22" s="20">
        <f>J22*0.3</f>
        <v>8.85</v>
      </c>
      <c r="L22" s="22">
        <v>1</v>
      </c>
      <c r="M22" s="23">
        <f>1.5+(L22*0.5)</f>
        <v>2</v>
      </c>
      <c r="N22" s="23">
        <f>M22+K22+I22+H22+G22+E22</f>
        <v>63.750000000000007</v>
      </c>
      <c r="O22" s="41"/>
    </row>
    <row r="23" spans="1:15">
      <c r="A23" s="42">
        <v>15</v>
      </c>
      <c r="B23" s="6" t="s">
        <v>53</v>
      </c>
      <c r="C23" s="6" t="s">
        <v>32</v>
      </c>
      <c r="D23" s="7" t="s">
        <v>48</v>
      </c>
      <c r="E23" s="7" t="s">
        <v>37</v>
      </c>
      <c r="F23" s="8">
        <v>45</v>
      </c>
      <c r="G23" s="9">
        <f>F23*0.2</f>
        <v>9</v>
      </c>
      <c r="H23" s="17">
        <v>17</v>
      </c>
      <c r="I23" s="18">
        <v>4</v>
      </c>
      <c r="J23" s="19">
        <v>30.5</v>
      </c>
      <c r="K23" s="20">
        <f>J23*0.3</f>
        <v>9.15</v>
      </c>
      <c r="L23" s="22">
        <v>3</v>
      </c>
      <c r="M23" s="23">
        <f>1.5+(L23*0.5)</f>
        <v>3</v>
      </c>
      <c r="N23" s="23">
        <f>M23+K23+I23+H23+G23+E23</f>
        <v>60.75</v>
      </c>
      <c r="O23" s="41"/>
    </row>
    <row r="24" spans="1:15">
      <c r="A24" s="42">
        <v>16</v>
      </c>
      <c r="B24" s="6" t="s">
        <v>54</v>
      </c>
      <c r="C24" s="6" t="s">
        <v>44</v>
      </c>
      <c r="D24" s="7" t="s">
        <v>23</v>
      </c>
      <c r="E24" s="7" t="s">
        <v>24</v>
      </c>
      <c r="F24" s="8">
        <v>55.5</v>
      </c>
      <c r="G24" s="9">
        <f>F24*0.2</f>
        <v>11.100000000000001</v>
      </c>
      <c r="H24" s="17">
        <v>16</v>
      </c>
      <c r="I24" s="18">
        <v>4</v>
      </c>
      <c r="J24" s="19">
        <v>22.5</v>
      </c>
      <c r="K24" s="20">
        <f>J24*0.3</f>
        <v>6.75</v>
      </c>
      <c r="L24" s="22">
        <v>2</v>
      </c>
      <c r="M24" s="23">
        <f>1.5+(L24*0.5)</f>
        <v>2.5</v>
      </c>
      <c r="N24" s="23">
        <f>M24+K24+I24+H24+G24+E24</f>
        <v>60.35</v>
      </c>
      <c r="O24" s="41"/>
    </row>
    <row r="25" spans="1:15">
      <c r="A25" s="42">
        <v>17</v>
      </c>
      <c r="B25" s="6" t="s">
        <v>55</v>
      </c>
      <c r="C25" s="6" t="s">
        <v>32</v>
      </c>
      <c r="D25" s="7" t="s">
        <v>23</v>
      </c>
      <c r="E25" s="7" t="s">
        <v>24</v>
      </c>
      <c r="F25" s="8">
        <v>48.5</v>
      </c>
      <c r="G25" s="9">
        <f>F25*0.2</f>
        <v>9.7000000000000011</v>
      </c>
      <c r="H25" s="17">
        <v>16</v>
      </c>
      <c r="I25" s="18">
        <v>4</v>
      </c>
      <c r="J25" s="19">
        <v>15</v>
      </c>
      <c r="K25" s="20">
        <f>J25*0.3</f>
        <v>4.5</v>
      </c>
      <c r="L25" s="22">
        <v>5</v>
      </c>
      <c r="M25" s="23">
        <f>1.5+(L25*0.5)</f>
        <v>4</v>
      </c>
      <c r="N25" s="23">
        <f>M25+K25+I25+H25+G25+E25</f>
        <v>58.2</v>
      </c>
      <c r="O25" s="41"/>
    </row>
    <row r="26" spans="1:15">
      <c r="A26" s="42">
        <v>18</v>
      </c>
      <c r="B26" s="6" t="s">
        <v>56</v>
      </c>
      <c r="C26" s="6" t="s">
        <v>39</v>
      </c>
      <c r="D26" s="7" t="s">
        <v>57</v>
      </c>
      <c r="E26" s="7" t="s">
        <v>58</v>
      </c>
      <c r="F26" s="8">
        <v>47</v>
      </c>
      <c r="G26" s="9">
        <f>F26*0.2</f>
        <v>9.4</v>
      </c>
      <c r="H26" s="17">
        <v>17</v>
      </c>
      <c r="I26" s="18">
        <v>4.5</v>
      </c>
      <c r="J26" s="19">
        <v>13</v>
      </c>
      <c r="K26" s="20">
        <f>J26*0.3</f>
        <v>3.9</v>
      </c>
      <c r="L26" s="22">
        <v>3</v>
      </c>
      <c r="M26" s="23">
        <f>1.5+(L26*0.5)</f>
        <v>3</v>
      </c>
      <c r="N26" s="23">
        <f>M26+K26+I26+H26+G26+E26</f>
        <v>54.8</v>
      </c>
      <c r="O26" s="41"/>
    </row>
    <row r="27" spans="1:15">
      <c r="A27" s="42">
        <v>19</v>
      </c>
      <c r="B27" s="6" t="s">
        <v>59</v>
      </c>
      <c r="C27" s="6" t="s">
        <v>32</v>
      </c>
      <c r="D27" s="7" t="s">
        <v>48</v>
      </c>
      <c r="E27" s="7" t="s">
        <v>37</v>
      </c>
      <c r="F27" s="8">
        <v>35.5</v>
      </c>
      <c r="G27" s="9">
        <f>F27*0.2</f>
        <v>7.1000000000000005</v>
      </c>
      <c r="H27" s="17">
        <v>16</v>
      </c>
      <c r="I27" s="18">
        <v>4</v>
      </c>
      <c r="J27" s="19">
        <v>9.5</v>
      </c>
      <c r="K27" s="20">
        <f>J27*0.3</f>
        <v>2.85</v>
      </c>
      <c r="L27" s="22">
        <v>7</v>
      </c>
      <c r="M27" s="23">
        <f>1.5+(L27*0.5)</f>
        <v>5</v>
      </c>
      <c r="N27" s="23">
        <f>M27+K27+I27+H27+G27+E27</f>
        <v>53.550000000000004</v>
      </c>
      <c r="O27" s="41"/>
    </row>
    <row r="28" spans="1:15">
      <c r="A28" s="42">
        <v>20</v>
      </c>
      <c r="B28" s="6" t="s">
        <v>60</v>
      </c>
      <c r="C28" s="6" t="s">
        <v>26</v>
      </c>
      <c r="D28" s="7" t="s">
        <v>23</v>
      </c>
      <c r="E28" s="7" t="s">
        <v>24</v>
      </c>
      <c r="F28" s="8">
        <v>46.5</v>
      </c>
      <c r="G28" s="9">
        <f>F28*0.2</f>
        <v>9.3000000000000007</v>
      </c>
      <c r="H28" s="17">
        <v>17</v>
      </c>
      <c r="I28" s="18">
        <v>5</v>
      </c>
      <c r="J28" s="19">
        <v>3</v>
      </c>
      <c r="K28" s="20">
        <f>J28*0.3</f>
        <v>0.89999999999999991</v>
      </c>
      <c r="L28" s="21">
        <v>2</v>
      </c>
      <c r="M28" s="23">
        <f>1.5+(L28*0.5)-1.5</f>
        <v>1</v>
      </c>
      <c r="N28" s="23">
        <f>M28+K28+I28+H28+G28+E28</f>
        <v>53.2</v>
      </c>
      <c r="O28" s="41"/>
    </row>
    <row r="29" spans="1:15">
      <c r="A29" s="42">
        <v>21</v>
      </c>
      <c r="B29" s="6" t="s">
        <v>61</v>
      </c>
      <c r="C29" s="6" t="s">
        <v>22</v>
      </c>
      <c r="D29" s="7" t="s">
        <v>51</v>
      </c>
      <c r="E29" s="7" t="s">
        <v>52</v>
      </c>
      <c r="F29" s="8">
        <v>18</v>
      </c>
      <c r="G29" s="9">
        <f>F29*0.2</f>
        <v>3.6</v>
      </c>
      <c r="H29" s="17">
        <v>18</v>
      </c>
      <c r="I29" s="18">
        <v>4</v>
      </c>
      <c r="J29" s="19">
        <v>15.5</v>
      </c>
      <c r="K29" s="20">
        <f>J29*0.3</f>
        <v>4.6499999999999995</v>
      </c>
      <c r="L29" s="22">
        <v>1</v>
      </c>
      <c r="M29" s="23">
        <f>1.5+(L29*0.5)</f>
        <v>2</v>
      </c>
      <c r="N29" s="23">
        <f>M29+K29+I29+H29+G29+E29</f>
        <v>51.85</v>
      </c>
      <c r="O29" s="41"/>
    </row>
    <row r="30" spans="1:15">
      <c r="A30" s="42">
        <v>22</v>
      </c>
      <c r="B30" s="6" t="s">
        <v>62</v>
      </c>
      <c r="C30" s="6" t="s">
        <v>44</v>
      </c>
      <c r="D30" s="7" t="s">
        <v>23</v>
      </c>
      <c r="E30" s="7" t="s">
        <v>24</v>
      </c>
      <c r="F30" s="8">
        <v>33</v>
      </c>
      <c r="G30" s="9">
        <f>F30*0.2</f>
        <v>6.6000000000000005</v>
      </c>
      <c r="H30" s="17">
        <v>16</v>
      </c>
      <c r="I30" s="18">
        <v>3</v>
      </c>
      <c r="J30" s="19">
        <v>18</v>
      </c>
      <c r="K30" s="20">
        <f>J30*0.3</f>
        <v>5.3999999999999995</v>
      </c>
      <c r="L30" s="21">
        <v>1</v>
      </c>
      <c r="M30" s="23">
        <f>1.5+(L30*0.5)-1.5</f>
        <v>0.5</v>
      </c>
      <c r="N30" s="23">
        <f>M30+K30+I30+H30+G30+E30</f>
        <v>51.5</v>
      </c>
      <c r="O30" s="41"/>
    </row>
    <row r="31" spans="1:15">
      <c r="A31" s="42">
        <v>23</v>
      </c>
      <c r="B31" s="6" t="s">
        <v>63</v>
      </c>
      <c r="C31" s="6" t="s">
        <v>42</v>
      </c>
      <c r="D31" s="7" t="s">
        <v>64</v>
      </c>
      <c r="E31" s="7" t="s">
        <v>65</v>
      </c>
      <c r="F31" s="8">
        <v>16.5</v>
      </c>
      <c r="G31" s="9">
        <f>F31*0.2</f>
        <v>3.3000000000000003</v>
      </c>
      <c r="H31" s="17">
        <v>18</v>
      </c>
      <c r="I31" s="18">
        <v>4</v>
      </c>
      <c r="J31" s="19">
        <v>19.5</v>
      </c>
      <c r="K31" s="20">
        <f>J31*0.3</f>
        <v>5.85</v>
      </c>
      <c r="L31" s="22">
        <v>1</v>
      </c>
      <c r="M31" s="23">
        <f>1.5+(L31*0.5)</f>
        <v>2</v>
      </c>
      <c r="N31" s="23">
        <f>M31+K31+I31+H31+G31+E31</f>
        <v>51.45</v>
      </c>
      <c r="O31" s="41"/>
    </row>
    <row r="32" spans="1:15">
      <c r="A32" s="42">
        <v>24</v>
      </c>
      <c r="B32" s="6" t="s">
        <v>66</v>
      </c>
      <c r="C32" s="6" t="s">
        <v>42</v>
      </c>
      <c r="D32" s="7" t="s">
        <v>36</v>
      </c>
      <c r="E32" s="7" t="s">
        <v>37</v>
      </c>
      <c r="F32" s="8">
        <v>20.5</v>
      </c>
      <c r="G32" s="9">
        <f>F32*0.2</f>
        <v>4.1000000000000005</v>
      </c>
      <c r="H32" s="17">
        <v>18</v>
      </c>
      <c r="I32" s="18">
        <v>5</v>
      </c>
      <c r="J32" s="19">
        <v>17.5</v>
      </c>
      <c r="K32" s="20">
        <f>J32*0.3</f>
        <v>5.25</v>
      </c>
      <c r="L32" s="21">
        <v>0</v>
      </c>
      <c r="M32" s="23">
        <v>0</v>
      </c>
      <c r="N32" s="23">
        <f>M32+K32+I32+H32+G32+E32</f>
        <v>50.95</v>
      </c>
      <c r="O32" s="41"/>
    </row>
    <row r="33" spans="1:15">
      <c r="A33" s="42">
        <v>25</v>
      </c>
      <c r="B33" s="6" t="s">
        <v>67</v>
      </c>
      <c r="C33" s="6" t="s">
        <v>44</v>
      </c>
      <c r="D33" s="7" t="s">
        <v>33</v>
      </c>
      <c r="E33" s="7" t="s">
        <v>34</v>
      </c>
      <c r="F33" s="8">
        <v>25</v>
      </c>
      <c r="G33" s="9">
        <f>F33*0.2</f>
        <v>5</v>
      </c>
      <c r="H33" s="17">
        <v>16</v>
      </c>
      <c r="I33" s="18">
        <v>3</v>
      </c>
      <c r="J33" s="19">
        <v>16</v>
      </c>
      <c r="K33" s="20">
        <f>J33*0.3</f>
        <v>4.8</v>
      </c>
      <c r="L33" s="22">
        <v>1</v>
      </c>
      <c r="M33" s="23">
        <f>1.5+(L33*0.5)</f>
        <v>2</v>
      </c>
      <c r="N33" s="23">
        <f>M33+K33+I33+H33+G33+E33</f>
        <v>50.1</v>
      </c>
      <c r="O33" s="41"/>
    </row>
    <row r="34" spans="1:15">
      <c r="A34" s="42">
        <v>26</v>
      </c>
      <c r="B34" s="6" t="s">
        <v>68</v>
      </c>
      <c r="C34" s="6" t="s">
        <v>29</v>
      </c>
      <c r="D34" s="7" t="s">
        <v>45</v>
      </c>
      <c r="E34" s="7" t="s">
        <v>46</v>
      </c>
      <c r="F34" s="8">
        <v>29.5</v>
      </c>
      <c r="G34" s="9">
        <f>F34*0.2</f>
        <v>5.9</v>
      </c>
      <c r="H34" s="17">
        <v>17</v>
      </c>
      <c r="I34" s="18">
        <v>4</v>
      </c>
      <c r="J34" s="19">
        <v>2.5</v>
      </c>
      <c r="K34" s="20">
        <f>J34*0.3</f>
        <v>0.75</v>
      </c>
      <c r="L34" s="22">
        <v>3</v>
      </c>
      <c r="M34" s="23">
        <f>1.5+(L34*0.5)</f>
        <v>3</v>
      </c>
      <c r="N34" s="23">
        <f>M34+K34+I34+H34+G34+E34</f>
        <v>49.65</v>
      </c>
      <c r="O34" s="41"/>
    </row>
    <row r="35" spans="1:15">
      <c r="A35" s="42">
        <v>27</v>
      </c>
      <c r="B35" s="6" t="s">
        <v>69</v>
      </c>
      <c r="C35" s="6" t="s">
        <v>22</v>
      </c>
      <c r="D35" s="7" t="s">
        <v>51</v>
      </c>
      <c r="E35" s="7" t="s">
        <v>52</v>
      </c>
      <c r="F35" s="8">
        <v>18</v>
      </c>
      <c r="G35" s="9">
        <f>F35*0.2</f>
        <v>3.6</v>
      </c>
      <c r="H35" s="17">
        <v>20</v>
      </c>
      <c r="I35" s="18">
        <v>3</v>
      </c>
      <c r="J35" s="19">
        <v>0</v>
      </c>
      <c r="K35" s="20">
        <f>J35*0.3</f>
        <v>0</v>
      </c>
      <c r="L35" s="22">
        <v>3</v>
      </c>
      <c r="M35" s="23">
        <f>1.5+(L35*0.5)</f>
        <v>3</v>
      </c>
      <c r="N35" s="23">
        <f>M35+K35+I35+H35+G35+E35</f>
        <v>49.2</v>
      </c>
      <c r="O35" s="41"/>
    </row>
    <row r="36" spans="1:15">
      <c r="A36" s="42">
        <v>28</v>
      </c>
      <c r="B36" s="6" t="s">
        <v>70</v>
      </c>
      <c r="C36" s="6" t="s">
        <v>29</v>
      </c>
      <c r="D36" s="7" t="s">
        <v>71</v>
      </c>
      <c r="E36" s="7" t="s">
        <v>72</v>
      </c>
      <c r="F36" s="8">
        <v>18</v>
      </c>
      <c r="G36" s="9">
        <f>F36*0.2</f>
        <v>3.6</v>
      </c>
      <c r="H36" s="17">
        <v>18</v>
      </c>
      <c r="I36" s="18">
        <v>4.5</v>
      </c>
      <c r="J36" s="19">
        <v>16</v>
      </c>
      <c r="K36" s="20">
        <f>J36*0.3</f>
        <v>4.8</v>
      </c>
      <c r="L36" s="21">
        <v>0</v>
      </c>
      <c r="M36" s="23">
        <v>0</v>
      </c>
      <c r="N36" s="23">
        <f>M36+K36+I36+H36+G36+E36</f>
        <v>48.900000000000006</v>
      </c>
      <c r="O36" s="41"/>
    </row>
    <row r="37" spans="1:15" ht="13.5" customHeight="1">
      <c r="A37" s="42">
        <v>29</v>
      </c>
      <c r="B37" s="6" t="s">
        <v>73</v>
      </c>
      <c r="C37" s="6" t="s">
        <v>39</v>
      </c>
      <c r="D37" s="7" t="s">
        <v>74</v>
      </c>
      <c r="E37" s="7" t="s">
        <v>37</v>
      </c>
      <c r="F37" s="8">
        <v>26</v>
      </c>
      <c r="G37" s="9">
        <f>F37*0.2</f>
        <v>5.2</v>
      </c>
      <c r="H37" s="17">
        <v>17</v>
      </c>
      <c r="I37" s="18">
        <v>4</v>
      </c>
      <c r="J37" s="19">
        <v>1</v>
      </c>
      <c r="K37" s="20">
        <f>J37*0.3</f>
        <v>0.3</v>
      </c>
      <c r="L37" s="22">
        <v>4</v>
      </c>
      <c r="M37" s="23">
        <f>1.5+(L37*0.5)</f>
        <v>3.5</v>
      </c>
      <c r="N37" s="23">
        <f>M37+K37+I37+H37+G37+E37</f>
        <v>48.6</v>
      </c>
      <c r="O37" s="41"/>
    </row>
    <row r="38" spans="1:15" ht="13.5" customHeight="1">
      <c r="A38" s="42">
        <v>30</v>
      </c>
      <c r="B38" s="6" t="s">
        <v>75</v>
      </c>
      <c r="C38" s="6" t="s">
        <v>32</v>
      </c>
      <c r="D38" s="7" t="s">
        <v>23</v>
      </c>
      <c r="E38" s="7" t="s">
        <v>24</v>
      </c>
      <c r="F38" s="8">
        <v>17</v>
      </c>
      <c r="G38" s="9">
        <f>F38*0.2</f>
        <v>3.4000000000000004</v>
      </c>
      <c r="H38" s="17">
        <v>17</v>
      </c>
      <c r="I38" s="18">
        <v>3</v>
      </c>
      <c r="J38" s="19">
        <v>1</v>
      </c>
      <c r="K38" s="20">
        <f>J38*0.3</f>
        <v>0.3</v>
      </c>
      <c r="L38" s="21">
        <v>0</v>
      </c>
      <c r="M38" s="23">
        <v>0</v>
      </c>
      <c r="N38" s="23">
        <f>M38+K38+I38+H38+G38+E38</f>
        <v>43.7</v>
      </c>
      <c r="O38" s="41"/>
    </row>
    <row r="39" spans="1:15">
      <c r="A39" s="43">
        <v>31</v>
      </c>
      <c r="B39" s="10" t="s">
        <v>76</v>
      </c>
      <c r="C39" s="10" t="s">
        <v>77</v>
      </c>
      <c r="D39" s="11" t="s">
        <v>78</v>
      </c>
      <c r="E39" s="11" t="s">
        <v>24</v>
      </c>
      <c r="F39" s="12">
        <v>0</v>
      </c>
      <c r="G39" s="44">
        <f>F39*0.2</f>
        <v>0</v>
      </c>
      <c r="H39" s="24">
        <v>0</v>
      </c>
      <c r="I39" s="25">
        <v>0</v>
      </c>
      <c r="J39" s="26">
        <v>0</v>
      </c>
      <c r="K39" s="27">
        <f>J39*0.3</f>
        <v>0</v>
      </c>
      <c r="L39" s="45">
        <v>0</v>
      </c>
      <c r="M39" s="27">
        <v>0</v>
      </c>
      <c r="N39" s="27">
        <f>M39+K39+I39+H39+G39+E39</f>
        <v>20</v>
      </c>
      <c r="O39" s="46"/>
    </row>
    <row r="40" spans="1:15">
      <c r="A40" s="47" t="s">
        <v>79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9"/>
    </row>
    <row r="41" spans="1:15">
      <c r="A41" s="50" t="s">
        <v>80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2"/>
    </row>
    <row r="42" spans="1:15">
      <c r="A42" s="51" t="s">
        <v>81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2"/>
    </row>
    <row r="43" spans="1:15">
      <c r="A43" s="47" t="s">
        <v>82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2"/>
    </row>
  </sheetData>
  <mergeCells count="11">
    <mergeCell ref="A41:O41"/>
    <mergeCell ref="A42:O42"/>
    <mergeCell ref="A43:O43"/>
    <mergeCell ref="A6:E6"/>
    <mergeCell ref="A7:B7"/>
    <mergeCell ref="A1:O1"/>
    <mergeCell ref="A2:E2"/>
    <mergeCell ref="A40:O40"/>
    <mergeCell ref="A3:B3"/>
    <mergeCell ref="A4:G4"/>
    <mergeCell ref="A5:E5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2012-12-20T00:58:56Z</cp:lastPrinted>
  <dcterms:created xsi:type="dcterms:W3CDTF">2011-11-23T08:41:15Z</dcterms:created>
  <dcterms:modified xsi:type="dcterms:W3CDTF">2012-12-20T00:59:26Z</dcterms:modified>
</cp:coreProperties>
</file>