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3595" windowHeight="10470"/>
  </bookViews>
  <sheets>
    <sheet name="선발인원" sheetId="1" r:id="rId1"/>
  </sheets>
  <calcPr calcId="125725"/>
</workbook>
</file>

<file path=xl/calcChain.xml><?xml version="1.0" encoding="utf-8"?>
<calcChain xmlns="http://schemas.openxmlformats.org/spreadsheetml/2006/main">
  <c r="F51" i="1"/>
  <c r="F24"/>
  <c r="F25"/>
  <c r="F26"/>
  <c r="F27"/>
  <c r="F28"/>
  <c r="F29"/>
  <c r="F30"/>
  <c r="F31"/>
  <c r="F46"/>
  <c r="F47"/>
  <c r="F48"/>
  <c r="F49"/>
  <c r="F50"/>
  <c r="F8"/>
  <c r="F9"/>
  <c r="F10"/>
  <c r="F11"/>
  <c r="F12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19"/>
  <c r="C20"/>
  <c r="C21"/>
  <c r="C22"/>
  <c r="C23"/>
  <c r="C24"/>
  <c r="C25"/>
  <c r="C26"/>
  <c r="C27"/>
  <c r="C28"/>
  <c r="C5"/>
  <c r="C6"/>
  <c r="C7"/>
  <c r="C8"/>
  <c r="C9"/>
  <c r="C10"/>
  <c r="C11"/>
  <c r="C12"/>
  <c r="C13"/>
  <c r="C14"/>
  <c r="F4"/>
  <c r="F6"/>
  <c r="F5"/>
  <c r="F7"/>
  <c r="C30"/>
  <c r="C29"/>
  <c r="F19"/>
  <c r="F18"/>
  <c r="F14"/>
  <c r="F13"/>
  <c r="F16"/>
  <c r="F17"/>
  <c r="F20"/>
  <c r="F23"/>
  <c r="F15"/>
  <c r="C31"/>
  <c r="C18"/>
  <c r="C4"/>
</calcChain>
</file>

<file path=xl/sharedStrings.xml><?xml version="1.0" encoding="utf-8"?>
<sst xmlns="http://schemas.openxmlformats.org/spreadsheetml/2006/main" count="107" uniqueCount="104">
  <si>
    <t>학과(부)명</t>
    <phoneticPr fontId="1" type="noConversion"/>
  </si>
  <si>
    <t>모집정원</t>
    <phoneticPr fontId="1" type="noConversion"/>
  </si>
  <si>
    <t>선발인원</t>
    <phoneticPr fontId="1" type="noConversion"/>
  </si>
  <si>
    <t>국어국문학과</t>
    <phoneticPr fontId="1" type="noConversion"/>
  </si>
  <si>
    <t>건축공학과(주간)</t>
    <phoneticPr fontId="1" type="noConversion"/>
  </si>
  <si>
    <t>중국어중국학과</t>
    <phoneticPr fontId="1" type="noConversion"/>
  </si>
  <si>
    <t>건축공학과(야간)</t>
    <phoneticPr fontId="1" type="noConversion"/>
  </si>
  <si>
    <t>일본어일본학과</t>
    <phoneticPr fontId="1" type="noConversion"/>
  </si>
  <si>
    <t>토목공학과</t>
    <phoneticPr fontId="1" type="noConversion"/>
  </si>
  <si>
    <t>러시아어러시아학과</t>
    <phoneticPr fontId="1" type="noConversion"/>
  </si>
  <si>
    <t>환경공학과</t>
    <phoneticPr fontId="1" type="noConversion"/>
  </si>
  <si>
    <t>영어영문학과</t>
    <phoneticPr fontId="1" type="noConversion"/>
  </si>
  <si>
    <t>기계.자동차공학부(기계공학전공)</t>
    <phoneticPr fontId="1" type="noConversion"/>
  </si>
  <si>
    <t>독어독문학과</t>
    <phoneticPr fontId="1" type="noConversion"/>
  </si>
  <si>
    <t>기계.자동차공학부(자동차공학전공)</t>
    <phoneticPr fontId="1" type="noConversion"/>
  </si>
  <si>
    <t>불어불문학과</t>
    <phoneticPr fontId="1" type="noConversion"/>
  </si>
  <si>
    <t>산업경영공학과</t>
    <phoneticPr fontId="1" type="noConversion"/>
  </si>
  <si>
    <t>체육학과</t>
    <phoneticPr fontId="1" type="noConversion"/>
  </si>
  <si>
    <t>식품공학과</t>
    <phoneticPr fontId="1" type="noConversion"/>
  </si>
  <si>
    <t>스포츠레저학과</t>
    <phoneticPr fontId="1" type="noConversion"/>
  </si>
  <si>
    <t>식품영양학과</t>
    <phoneticPr fontId="1" type="noConversion"/>
  </si>
  <si>
    <t>건강증진학과</t>
    <phoneticPr fontId="1" type="noConversion"/>
  </si>
  <si>
    <t>생명공학과</t>
    <phoneticPr fontId="1" type="noConversion"/>
  </si>
  <si>
    <t>골프산업학과</t>
    <phoneticPr fontId="1" type="noConversion"/>
  </si>
  <si>
    <t>화학공학과</t>
    <phoneticPr fontId="1" type="noConversion"/>
  </si>
  <si>
    <t>법학부(공법학전공)</t>
    <phoneticPr fontId="1" type="noConversion"/>
  </si>
  <si>
    <t>조경학과</t>
    <phoneticPr fontId="1" type="noConversion"/>
  </si>
  <si>
    <t>법학부(사법학전공)</t>
    <phoneticPr fontId="1" type="noConversion"/>
  </si>
  <si>
    <t>전자공학부(전자시스템공학전공)</t>
    <phoneticPr fontId="1" type="noConversion"/>
  </si>
  <si>
    <t>법학부(공공안전법학전공)</t>
    <phoneticPr fontId="1" type="noConversion"/>
  </si>
  <si>
    <t>전자공학부(전자제어공학전공)</t>
    <phoneticPr fontId="1" type="noConversion"/>
  </si>
  <si>
    <t>행정학과(주간)</t>
    <phoneticPr fontId="1" type="noConversion"/>
  </si>
  <si>
    <t>정보통신공학부(통신공학전공)</t>
    <phoneticPr fontId="1" type="noConversion"/>
  </si>
  <si>
    <t>행정학과(야간)</t>
    <phoneticPr fontId="1" type="noConversion"/>
  </si>
  <si>
    <t>정보통신공학부(멀티미디어공학전공)</t>
    <phoneticPr fontId="1" type="noConversion"/>
  </si>
  <si>
    <t>경찰행정학과</t>
    <phoneticPr fontId="1" type="noConversion"/>
  </si>
  <si>
    <t>정보통신공학부(임베디드시스템공학전공)</t>
    <phoneticPr fontId="1" type="noConversion"/>
  </si>
  <si>
    <t>도시행정학과</t>
    <phoneticPr fontId="1" type="noConversion"/>
  </si>
  <si>
    <t>컴퓨터.IT공학부(전산공학전공)</t>
    <phoneticPr fontId="1" type="noConversion"/>
  </si>
  <si>
    <t>지역사회개발.복지학과</t>
    <phoneticPr fontId="1" type="noConversion"/>
  </si>
  <si>
    <t>컴퓨터.IT공학부(정보공학전공)</t>
    <phoneticPr fontId="1" type="noConversion"/>
  </si>
  <si>
    <t>도시.지역계획학과</t>
    <phoneticPr fontId="1" type="noConversion"/>
  </si>
  <si>
    <t>원예학과</t>
    <phoneticPr fontId="1" type="noConversion"/>
  </si>
  <si>
    <t>부동산학과</t>
    <phoneticPr fontId="1" type="noConversion"/>
  </si>
  <si>
    <t>생명환경학부(바이오산업학전공)</t>
    <phoneticPr fontId="1" type="noConversion"/>
  </si>
  <si>
    <t>경제학과</t>
    <phoneticPr fontId="1" type="noConversion"/>
  </si>
  <si>
    <t>생명환경학부(식품환경안전학전공)</t>
    <phoneticPr fontId="1" type="noConversion"/>
  </si>
  <si>
    <t>무역학과(주간)</t>
    <phoneticPr fontId="1" type="noConversion"/>
  </si>
  <si>
    <t>동물자원학과</t>
    <phoneticPr fontId="1" type="noConversion"/>
  </si>
  <si>
    <t>무역학과(야간)</t>
    <phoneticPr fontId="1" type="noConversion"/>
  </si>
  <si>
    <t>산림자원학과</t>
    <phoneticPr fontId="1" type="noConversion"/>
  </si>
  <si>
    <t>경영학과</t>
    <phoneticPr fontId="1" type="noConversion"/>
  </si>
  <si>
    <t>회화과</t>
    <phoneticPr fontId="1" type="noConversion"/>
  </si>
  <si>
    <t>회계.세무학부(회계학전공)</t>
    <phoneticPr fontId="1" type="noConversion"/>
  </si>
  <si>
    <t>시각디자인학과</t>
    <phoneticPr fontId="1" type="noConversion"/>
  </si>
  <si>
    <t>회계.세무학부(세무학전공)</t>
    <phoneticPr fontId="1" type="noConversion"/>
  </si>
  <si>
    <t>영상애니메이션디자인학과</t>
    <phoneticPr fontId="1" type="noConversion"/>
  </si>
  <si>
    <t>금융보험학과</t>
    <phoneticPr fontId="1" type="noConversion"/>
  </si>
  <si>
    <t>산업디자인학과</t>
    <phoneticPr fontId="1" type="noConversion"/>
  </si>
  <si>
    <t>관광경영학과</t>
    <phoneticPr fontId="1" type="noConversion"/>
  </si>
  <si>
    <t>생활조형디자인학과</t>
    <phoneticPr fontId="1" type="noConversion"/>
  </si>
  <si>
    <t>호텔관광학과</t>
    <phoneticPr fontId="1" type="noConversion"/>
  </si>
  <si>
    <t>패션디자인학과</t>
    <phoneticPr fontId="1" type="noConversion"/>
  </si>
  <si>
    <t>실내건축디자인학과</t>
    <phoneticPr fontId="1" type="noConversion"/>
  </si>
  <si>
    <t>국어교육과</t>
    <phoneticPr fontId="1" type="noConversion"/>
  </si>
  <si>
    <t>산업복지학과(주간)</t>
    <phoneticPr fontId="1" type="noConversion"/>
  </si>
  <si>
    <t>영어교육과</t>
    <phoneticPr fontId="1" type="noConversion"/>
  </si>
  <si>
    <t>산업복지학과(야간)</t>
    <phoneticPr fontId="1" type="noConversion"/>
  </si>
  <si>
    <t>역사교육과</t>
    <phoneticPr fontId="1" type="noConversion"/>
  </si>
  <si>
    <t>가정복지학과</t>
    <phoneticPr fontId="1" type="noConversion"/>
  </si>
  <si>
    <t>일반사회교육과</t>
    <phoneticPr fontId="1" type="noConversion"/>
  </si>
  <si>
    <t>국제관계학과</t>
    <phoneticPr fontId="1" type="noConversion"/>
  </si>
  <si>
    <t>지리교육과</t>
    <phoneticPr fontId="1" type="noConversion"/>
  </si>
  <si>
    <t>사회학과</t>
    <phoneticPr fontId="1" type="noConversion"/>
  </si>
  <si>
    <t>신문방송학과</t>
    <phoneticPr fontId="1" type="noConversion"/>
  </si>
  <si>
    <t>특수교육과</t>
    <phoneticPr fontId="1" type="noConversion"/>
  </si>
  <si>
    <t>문헌정보학과</t>
    <phoneticPr fontId="1" type="noConversion"/>
  </si>
  <si>
    <t>초등특수교육과</t>
    <phoneticPr fontId="1" type="noConversion"/>
  </si>
  <si>
    <t>심리학과</t>
    <phoneticPr fontId="1" type="noConversion"/>
  </si>
  <si>
    <t>유아특수교육과</t>
    <phoneticPr fontId="1" type="noConversion"/>
  </si>
  <si>
    <t>수학과</t>
    <phoneticPr fontId="1" type="noConversion"/>
  </si>
  <si>
    <t>수학교육과</t>
    <phoneticPr fontId="1" type="noConversion"/>
  </si>
  <si>
    <t>전산통계학과</t>
    <phoneticPr fontId="1" type="noConversion"/>
  </si>
  <si>
    <t>과학교육학부(물리교육전공)</t>
    <phoneticPr fontId="1" type="noConversion"/>
  </si>
  <si>
    <t>물리학과</t>
    <phoneticPr fontId="1" type="noConversion"/>
  </si>
  <si>
    <t>과학교육학부(화학교육전공)</t>
    <phoneticPr fontId="1" type="noConversion"/>
  </si>
  <si>
    <t>화학.응용화학과</t>
    <phoneticPr fontId="1" type="noConversion"/>
  </si>
  <si>
    <t>과학교육학부(생물교육전공)</t>
    <phoneticPr fontId="1" type="noConversion"/>
  </si>
  <si>
    <t>생명과학과</t>
    <phoneticPr fontId="1" type="noConversion"/>
  </si>
  <si>
    <t>환경교육과</t>
    <phoneticPr fontId="1" type="noConversion"/>
  </si>
  <si>
    <t>직업재활학과</t>
    <phoneticPr fontId="1" type="noConversion"/>
  </si>
  <si>
    <t>언어치료학과</t>
    <phoneticPr fontId="1" type="noConversion"/>
  </si>
  <si>
    <t>재활심리학과</t>
    <phoneticPr fontId="1" type="noConversion"/>
  </si>
  <si>
    <t>재활공학과</t>
    <phoneticPr fontId="1" type="noConversion"/>
  </si>
  <si>
    <t>&lt;선발인원 산정원칙&gt;</t>
    <phoneticPr fontId="1" type="noConversion"/>
  </si>
  <si>
    <t>유아교육과</t>
    <phoneticPr fontId="1" type="noConversion"/>
  </si>
  <si>
    <t>의생명과학과</t>
    <phoneticPr fontId="1" type="noConversion"/>
  </si>
  <si>
    <t>2013학년도 전과 선발 학과(전공) 및 인원</t>
    <phoneticPr fontId="1" type="noConversion"/>
  </si>
  <si>
    <t>사회복지학과</t>
    <phoneticPr fontId="1" type="noConversion"/>
  </si>
  <si>
    <t xml:space="preserve">1. 2011학년도 모집단위별 입학정원의 20%이내 </t>
    <phoneticPr fontId="1" type="noConversion"/>
  </si>
  <si>
    <t>2. 2011학년도 학부로 모집하여 학과(전공) 배정한 경우 학부모집단위별 입학정원의 20%에서 모집단위내의 개설 학과(전공)수로 나눔</t>
    <phoneticPr fontId="1" type="noConversion"/>
  </si>
  <si>
    <t xml:space="preserve">   - "2번"값이 개설 학과(전공)의 1/n값이 안될 경우 2011학년도 입학생 전공배정시 지원순위가 높은 학과(전공)에 인원수를 추가 배정함.</t>
    <phoneticPr fontId="1" type="noConversion"/>
  </si>
  <si>
    <t>국제한국어교육과</t>
    <phoneticPr fontId="1" type="noConversion"/>
  </si>
  <si>
    <t>전과 선발 여석 계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</si>
</sst>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7"/>
  <sheetViews>
    <sheetView tabSelected="1" workbookViewId="0">
      <selection activeCell="G55" sqref="G55"/>
    </sheetView>
  </sheetViews>
  <sheetFormatPr defaultRowHeight="13.5"/>
  <cols>
    <col min="1" max="1" width="28.625" style="1" customWidth="1"/>
    <col min="2" max="3" width="8" style="5" bestFit="1" customWidth="1"/>
    <col min="4" max="4" width="33.75" style="1" customWidth="1"/>
    <col min="5" max="6" width="8" style="5" bestFit="1" customWidth="1"/>
    <col min="7" max="16384" width="9" style="1"/>
  </cols>
  <sheetData>
    <row r="1" spans="1:6" ht="26.25">
      <c r="A1" s="19" t="s">
        <v>97</v>
      </c>
      <c r="B1" s="19"/>
      <c r="C1" s="19"/>
      <c r="D1" s="19"/>
      <c r="E1" s="19"/>
      <c r="F1" s="19"/>
    </row>
    <row r="2" spans="1:6" ht="14.25" customHeight="1">
      <c r="A2" s="13"/>
      <c r="B2" s="13"/>
      <c r="C2" s="13"/>
      <c r="D2" s="13"/>
      <c r="E2" s="13"/>
      <c r="F2" s="13"/>
    </row>
    <row r="3" spans="1:6">
      <c r="A3" s="7" t="s">
        <v>0</v>
      </c>
      <c r="B3" s="7" t="s">
        <v>1</v>
      </c>
      <c r="C3" s="7" t="s">
        <v>2</v>
      </c>
      <c r="D3" s="7" t="s">
        <v>0</v>
      </c>
      <c r="E3" s="7" t="s">
        <v>1</v>
      </c>
      <c r="F3" s="7" t="s">
        <v>2</v>
      </c>
    </row>
    <row r="4" spans="1:6">
      <c r="A4" s="2" t="s">
        <v>3</v>
      </c>
      <c r="B4" s="4">
        <v>38</v>
      </c>
      <c r="C4" s="4">
        <f>ROUNDDOWN(B4*0.2,0)</f>
        <v>7</v>
      </c>
      <c r="D4" s="2" t="s">
        <v>10</v>
      </c>
      <c r="E4" s="4">
        <v>47</v>
      </c>
      <c r="F4" s="4">
        <f>ROUNDDOWN(E4*0.2,0)</f>
        <v>9</v>
      </c>
    </row>
    <row r="5" spans="1:6">
      <c r="A5" s="2" t="s">
        <v>5</v>
      </c>
      <c r="B5" s="4">
        <v>38</v>
      </c>
      <c r="C5" s="4">
        <f t="shared" ref="C5:C14" si="0">ROUNDDOWN(B5*0.2,0)</f>
        <v>7</v>
      </c>
      <c r="D5" s="8" t="s">
        <v>12</v>
      </c>
      <c r="E5" s="20">
        <v>93</v>
      </c>
      <c r="F5" s="9">
        <f>ROUNDDOWN(E5*0.2,0)/2</f>
        <v>9</v>
      </c>
    </row>
    <row r="6" spans="1:6">
      <c r="A6" s="2" t="s">
        <v>7</v>
      </c>
      <c r="B6" s="4">
        <v>38</v>
      </c>
      <c r="C6" s="4">
        <f t="shared" si="0"/>
        <v>7</v>
      </c>
      <c r="D6" s="8" t="s">
        <v>14</v>
      </c>
      <c r="E6" s="20"/>
      <c r="F6" s="9">
        <f>ROUNDDOWN(E5*0.2,0)/2</f>
        <v>9</v>
      </c>
    </row>
    <row r="7" spans="1:6">
      <c r="A7" s="2" t="s">
        <v>9</v>
      </c>
      <c r="B7" s="4">
        <v>38</v>
      </c>
      <c r="C7" s="4">
        <f t="shared" si="0"/>
        <v>7</v>
      </c>
      <c r="D7" s="3" t="s">
        <v>16</v>
      </c>
      <c r="E7" s="15">
        <v>54</v>
      </c>
      <c r="F7" s="6">
        <f t="shared" ref="F7:F12" si="1">ROUNDDOWN(E7*0.2,0)</f>
        <v>10</v>
      </c>
    </row>
    <row r="8" spans="1:6">
      <c r="A8" s="2" t="s">
        <v>11</v>
      </c>
      <c r="B8" s="4">
        <v>66</v>
      </c>
      <c r="C8" s="4">
        <f t="shared" si="0"/>
        <v>13</v>
      </c>
      <c r="D8" s="2" t="s">
        <v>18</v>
      </c>
      <c r="E8" s="4">
        <v>57</v>
      </c>
      <c r="F8" s="6">
        <f t="shared" si="1"/>
        <v>11</v>
      </c>
    </row>
    <row r="9" spans="1:6">
      <c r="A9" s="2" t="s">
        <v>13</v>
      </c>
      <c r="B9" s="4">
        <v>38</v>
      </c>
      <c r="C9" s="4">
        <f t="shared" si="0"/>
        <v>7</v>
      </c>
      <c r="D9" s="2" t="s">
        <v>20</v>
      </c>
      <c r="E9" s="4">
        <v>50</v>
      </c>
      <c r="F9" s="6">
        <f t="shared" si="1"/>
        <v>10</v>
      </c>
    </row>
    <row r="10" spans="1:6">
      <c r="A10" s="2" t="s">
        <v>15</v>
      </c>
      <c r="B10" s="4">
        <v>38</v>
      </c>
      <c r="C10" s="4">
        <f t="shared" si="0"/>
        <v>7</v>
      </c>
      <c r="D10" s="2" t="s">
        <v>22</v>
      </c>
      <c r="E10" s="4">
        <v>57</v>
      </c>
      <c r="F10" s="6">
        <f t="shared" si="1"/>
        <v>11</v>
      </c>
    </row>
    <row r="11" spans="1:6">
      <c r="A11" s="2" t="s">
        <v>17</v>
      </c>
      <c r="B11" s="4">
        <v>40</v>
      </c>
      <c r="C11" s="4">
        <f t="shared" si="0"/>
        <v>8</v>
      </c>
      <c r="D11" s="2" t="s">
        <v>24</v>
      </c>
      <c r="E11" s="4">
        <v>47</v>
      </c>
      <c r="F11" s="6">
        <f t="shared" si="1"/>
        <v>9</v>
      </c>
    </row>
    <row r="12" spans="1:6">
      <c r="A12" s="2" t="s">
        <v>19</v>
      </c>
      <c r="B12" s="4">
        <v>40</v>
      </c>
      <c r="C12" s="4">
        <f t="shared" si="0"/>
        <v>8</v>
      </c>
      <c r="D12" s="2" t="s">
        <v>26</v>
      </c>
      <c r="E12" s="4">
        <v>38</v>
      </c>
      <c r="F12" s="6">
        <f t="shared" si="1"/>
        <v>7</v>
      </c>
    </row>
    <row r="13" spans="1:6">
      <c r="A13" s="2" t="s">
        <v>21</v>
      </c>
      <c r="B13" s="4">
        <v>38</v>
      </c>
      <c r="C13" s="4">
        <f t="shared" si="0"/>
        <v>7</v>
      </c>
      <c r="D13" s="8" t="s">
        <v>28</v>
      </c>
      <c r="E13" s="20">
        <v>104</v>
      </c>
      <c r="F13" s="9">
        <f>ROUNDDOWN(E13*0.2,0)/2</f>
        <v>10</v>
      </c>
    </row>
    <row r="14" spans="1:6">
      <c r="A14" s="2" t="s">
        <v>23</v>
      </c>
      <c r="B14" s="4">
        <v>30</v>
      </c>
      <c r="C14" s="4">
        <f t="shared" si="0"/>
        <v>6</v>
      </c>
      <c r="D14" s="8" t="s">
        <v>30</v>
      </c>
      <c r="E14" s="20"/>
      <c r="F14" s="9">
        <f>ROUNDDOWN(E13*0.2,0)/2</f>
        <v>10</v>
      </c>
    </row>
    <row r="15" spans="1:6">
      <c r="A15" s="8" t="s">
        <v>25</v>
      </c>
      <c r="B15" s="20">
        <v>161</v>
      </c>
      <c r="C15" s="9">
        <v>11</v>
      </c>
      <c r="D15" s="2" t="s">
        <v>32</v>
      </c>
      <c r="E15" s="4">
        <v>52</v>
      </c>
      <c r="F15" s="4">
        <f t="shared" ref="F15" si="2">ROUNDDOWN(E15*0.2,0)</f>
        <v>10</v>
      </c>
    </row>
    <row r="16" spans="1:6">
      <c r="A16" s="8" t="s">
        <v>27</v>
      </c>
      <c r="B16" s="20"/>
      <c r="C16" s="9">
        <v>10</v>
      </c>
      <c r="D16" s="2" t="s">
        <v>34</v>
      </c>
      <c r="E16" s="4">
        <v>52</v>
      </c>
      <c r="F16" s="4">
        <f t="shared" ref="F16:F17" si="3">ROUNDDOWN(E16*0.2,0)</f>
        <v>10</v>
      </c>
    </row>
    <row r="17" spans="1:6">
      <c r="A17" s="8" t="s">
        <v>29</v>
      </c>
      <c r="B17" s="20"/>
      <c r="C17" s="9">
        <v>11</v>
      </c>
      <c r="D17" s="2" t="s">
        <v>36</v>
      </c>
      <c r="E17" s="4">
        <v>52</v>
      </c>
      <c r="F17" s="4">
        <f t="shared" si="3"/>
        <v>10</v>
      </c>
    </row>
    <row r="18" spans="1:6">
      <c r="A18" s="2" t="s">
        <v>31</v>
      </c>
      <c r="B18" s="4">
        <v>55</v>
      </c>
      <c r="C18" s="4">
        <f t="shared" ref="C18:C28" si="4">ROUNDDOWN(B18*0.2,0)</f>
        <v>11</v>
      </c>
      <c r="D18" s="8" t="s">
        <v>38</v>
      </c>
      <c r="E18" s="20">
        <v>114</v>
      </c>
      <c r="F18" s="9">
        <f>ROUNDDOWN(E18*0.2,0)/2</f>
        <v>11</v>
      </c>
    </row>
    <row r="19" spans="1:6">
      <c r="A19" s="2" t="s">
        <v>33</v>
      </c>
      <c r="B19" s="4">
        <v>40</v>
      </c>
      <c r="C19" s="4">
        <f t="shared" si="4"/>
        <v>8</v>
      </c>
      <c r="D19" s="8" t="s">
        <v>40</v>
      </c>
      <c r="E19" s="20"/>
      <c r="F19" s="9">
        <f>ROUNDDOWN(E18*0.2,0)/2</f>
        <v>11</v>
      </c>
    </row>
    <row r="20" spans="1:6">
      <c r="A20" s="2" t="s">
        <v>35</v>
      </c>
      <c r="B20" s="4">
        <v>47</v>
      </c>
      <c r="C20" s="4">
        <f t="shared" si="4"/>
        <v>9</v>
      </c>
      <c r="D20" s="2" t="s">
        <v>42</v>
      </c>
      <c r="E20" s="4">
        <v>38</v>
      </c>
      <c r="F20" s="4">
        <f t="shared" ref="F20" si="5">ROUNDDOWN(E20*0.2,0)</f>
        <v>7</v>
      </c>
    </row>
    <row r="21" spans="1:6">
      <c r="A21" s="2" t="s">
        <v>37</v>
      </c>
      <c r="B21" s="4">
        <v>47</v>
      </c>
      <c r="C21" s="4">
        <f t="shared" si="4"/>
        <v>9</v>
      </c>
      <c r="D21" s="8" t="s">
        <v>44</v>
      </c>
      <c r="E21" s="20">
        <v>76</v>
      </c>
      <c r="F21" s="9">
        <v>8</v>
      </c>
    </row>
    <row r="22" spans="1:6">
      <c r="A22" s="2" t="s">
        <v>39</v>
      </c>
      <c r="B22" s="4">
        <v>38</v>
      </c>
      <c r="C22" s="4">
        <f t="shared" si="4"/>
        <v>7</v>
      </c>
      <c r="D22" s="8" t="s">
        <v>46</v>
      </c>
      <c r="E22" s="20"/>
      <c r="F22" s="9">
        <v>7</v>
      </c>
    </row>
    <row r="23" spans="1:6">
      <c r="A23" s="2" t="s">
        <v>41</v>
      </c>
      <c r="B23" s="4">
        <v>38</v>
      </c>
      <c r="C23" s="4">
        <f t="shared" si="4"/>
        <v>7</v>
      </c>
      <c r="D23" s="2" t="s">
        <v>48</v>
      </c>
      <c r="E23" s="4">
        <v>38</v>
      </c>
      <c r="F23" s="4">
        <f t="shared" ref="F23:F50" si="6">ROUNDDOWN(E23*0.2,0)</f>
        <v>7</v>
      </c>
    </row>
    <row r="24" spans="1:6">
      <c r="A24" s="2" t="s">
        <v>43</v>
      </c>
      <c r="B24" s="4">
        <v>47</v>
      </c>
      <c r="C24" s="4">
        <f t="shared" si="4"/>
        <v>9</v>
      </c>
      <c r="D24" s="2" t="s">
        <v>50</v>
      </c>
      <c r="E24" s="4">
        <v>38</v>
      </c>
      <c r="F24" s="4">
        <f t="shared" si="6"/>
        <v>7</v>
      </c>
    </row>
    <row r="25" spans="1:6">
      <c r="A25" s="2" t="s">
        <v>45</v>
      </c>
      <c r="B25" s="4">
        <v>114</v>
      </c>
      <c r="C25" s="4">
        <f t="shared" si="4"/>
        <v>22</v>
      </c>
      <c r="D25" s="2" t="s">
        <v>52</v>
      </c>
      <c r="E25" s="4">
        <v>40</v>
      </c>
      <c r="F25" s="4">
        <f t="shared" si="6"/>
        <v>8</v>
      </c>
    </row>
    <row r="26" spans="1:6">
      <c r="A26" s="2" t="s">
        <v>47</v>
      </c>
      <c r="B26" s="4">
        <v>74</v>
      </c>
      <c r="C26" s="4">
        <f t="shared" si="4"/>
        <v>14</v>
      </c>
      <c r="D26" s="2" t="s">
        <v>54</v>
      </c>
      <c r="E26" s="4">
        <v>40</v>
      </c>
      <c r="F26" s="4">
        <f t="shared" si="6"/>
        <v>8</v>
      </c>
    </row>
    <row r="27" spans="1:6">
      <c r="A27" s="2" t="s">
        <v>49</v>
      </c>
      <c r="B27" s="4">
        <v>35</v>
      </c>
      <c r="C27" s="4">
        <f t="shared" si="4"/>
        <v>7</v>
      </c>
      <c r="D27" s="2" t="s">
        <v>56</v>
      </c>
      <c r="E27" s="4">
        <v>40</v>
      </c>
      <c r="F27" s="4">
        <f t="shared" si="6"/>
        <v>8</v>
      </c>
    </row>
    <row r="28" spans="1:6">
      <c r="A28" s="2" t="s">
        <v>51</v>
      </c>
      <c r="B28" s="4">
        <v>114</v>
      </c>
      <c r="C28" s="4">
        <f t="shared" si="4"/>
        <v>22</v>
      </c>
      <c r="D28" s="2" t="s">
        <v>58</v>
      </c>
      <c r="E28" s="4">
        <v>40</v>
      </c>
      <c r="F28" s="4">
        <f t="shared" si="6"/>
        <v>8</v>
      </c>
    </row>
    <row r="29" spans="1:6">
      <c r="A29" s="8" t="s">
        <v>53</v>
      </c>
      <c r="B29" s="20">
        <v>114</v>
      </c>
      <c r="C29" s="9">
        <f>ROUNDDOWN(B29*0.2,0)/2</f>
        <v>11</v>
      </c>
      <c r="D29" s="2" t="s">
        <v>60</v>
      </c>
      <c r="E29" s="4">
        <v>40</v>
      </c>
      <c r="F29" s="4">
        <f t="shared" si="6"/>
        <v>8</v>
      </c>
    </row>
    <row r="30" spans="1:6">
      <c r="A30" s="8" t="s">
        <v>55</v>
      </c>
      <c r="B30" s="20"/>
      <c r="C30" s="9">
        <f>ROUNDDOWN(B29*0.2,0)/2</f>
        <v>11</v>
      </c>
      <c r="D30" s="2" t="s">
        <v>62</v>
      </c>
      <c r="E30" s="4">
        <v>50</v>
      </c>
      <c r="F30" s="4">
        <f t="shared" si="6"/>
        <v>10</v>
      </c>
    </row>
    <row r="31" spans="1:6">
      <c r="A31" s="2" t="s">
        <v>57</v>
      </c>
      <c r="B31" s="4">
        <v>57</v>
      </c>
      <c r="C31" s="4">
        <f t="shared" ref="C31:C51" si="7">ROUNDDOWN(B31*0.2,0)</f>
        <v>11</v>
      </c>
      <c r="D31" s="2" t="s">
        <v>63</v>
      </c>
      <c r="E31" s="4">
        <v>50</v>
      </c>
      <c r="F31" s="4">
        <f t="shared" si="6"/>
        <v>10</v>
      </c>
    </row>
    <row r="32" spans="1:6">
      <c r="A32" s="2" t="s">
        <v>59</v>
      </c>
      <c r="B32" s="4">
        <v>52</v>
      </c>
      <c r="C32" s="4">
        <f t="shared" si="7"/>
        <v>10</v>
      </c>
      <c r="D32" s="2" t="s">
        <v>64</v>
      </c>
      <c r="E32" s="4">
        <v>40</v>
      </c>
      <c r="F32" s="4">
        <v>1</v>
      </c>
    </row>
    <row r="33" spans="1:6">
      <c r="A33" s="2" t="s">
        <v>61</v>
      </c>
      <c r="B33" s="4">
        <v>52</v>
      </c>
      <c r="C33" s="4">
        <f t="shared" si="7"/>
        <v>10</v>
      </c>
      <c r="D33" s="2" t="s">
        <v>66</v>
      </c>
      <c r="E33" s="4">
        <v>50</v>
      </c>
      <c r="F33" s="4">
        <v>1</v>
      </c>
    </row>
    <row r="34" spans="1:6">
      <c r="A34" s="2" t="s">
        <v>98</v>
      </c>
      <c r="B34" s="4">
        <v>114</v>
      </c>
      <c r="C34" s="4">
        <f t="shared" si="7"/>
        <v>22</v>
      </c>
      <c r="D34" s="2" t="s">
        <v>68</v>
      </c>
      <c r="E34" s="4">
        <v>30</v>
      </c>
      <c r="F34" s="4">
        <v>1</v>
      </c>
    </row>
    <row r="35" spans="1:6">
      <c r="A35" s="2" t="s">
        <v>65</v>
      </c>
      <c r="B35" s="4">
        <v>45</v>
      </c>
      <c r="C35" s="4">
        <f t="shared" si="7"/>
        <v>9</v>
      </c>
      <c r="D35" s="2" t="s">
        <v>70</v>
      </c>
      <c r="E35" s="4">
        <v>30</v>
      </c>
      <c r="F35" s="4">
        <v>2</v>
      </c>
    </row>
    <row r="36" spans="1:6">
      <c r="A36" s="2" t="s">
        <v>67</v>
      </c>
      <c r="B36" s="4">
        <v>35</v>
      </c>
      <c r="C36" s="4">
        <f t="shared" si="7"/>
        <v>7</v>
      </c>
      <c r="D36" s="2" t="s">
        <v>72</v>
      </c>
      <c r="E36" s="4">
        <v>30</v>
      </c>
      <c r="F36" s="4">
        <v>2</v>
      </c>
    </row>
    <row r="37" spans="1:6">
      <c r="A37" s="2" t="s">
        <v>69</v>
      </c>
      <c r="B37" s="4">
        <v>38</v>
      </c>
      <c r="C37" s="4">
        <f t="shared" si="7"/>
        <v>7</v>
      </c>
      <c r="D37" s="2" t="s">
        <v>95</v>
      </c>
      <c r="E37" s="4">
        <v>40</v>
      </c>
      <c r="F37" s="4">
        <v>1</v>
      </c>
    </row>
    <row r="38" spans="1:6">
      <c r="A38" s="2" t="s">
        <v>71</v>
      </c>
      <c r="B38" s="4">
        <v>38</v>
      </c>
      <c r="C38" s="4">
        <f t="shared" si="7"/>
        <v>7</v>
      </c>
      <c r="D38" s="2" t="s">
        <v>75</v>
      </c>
      <c r="E38" s="4">
        <v>40</v>
      </c>
      <c r="F38" s="4">
        <v>0</v>
      </c>
    </row>
    <row r="39" spans="1:6">
      <c r="A39" s="2" t="s">
        <v>73</v>
      </c>
      <c r="B39" s="4">
        <v>47</v>
      </c>
      <c r="C39" s="4">
        <f t="shared" si="7"/>
        <v>9</v>
      </c>
      <c r="D39" s="2" t="s">
        <v>77</v>
      </c>
      <c r="E39" s="4">
        <v>40</v>
      </c>
      <c r="F39" s="4">
        <v>0</v>
      </c>
    </row>
    <row r="40" spans="1:6">
      <c r="A40" s="2" t="s">
        <v>74</v>
      </c>
      <c r="B40" s="4">
        <v>47</v>
      </c>
      <c r="C40" s="4">
        <f t="shared" si="7"/>
        <v>9</v>
      </c>
      <c r="D40" s="2" t="s">
        <v>79</v>
      </c>
      <c r="E40" s="4">
        <v>35</v>
      </c>
      <c r="F40" s="4">
        <v>0</v>
      </c>
    </row>
    <row r="41" spans="1:6">
      <c r="A41" s="2" t="s">
        <v>76</v>
      </c>
      <c r="B41" s="4">
        <v>38</v>
      </c>
      <c r="C41" s="4">
        <f t="shared" si="7"/>
        <v>7</v>
      </c>
      <c r="D41" s="2" t="s">
        <v>81</v>
      </c>
      <c r="E41" s="4">
        <v>40</v>
      </c>
      <c r="F41" s="4">
        <v>2</v>
      </c>
    </row>
    <row r="42" spans="1:6">
      <c r="A42" s="2" t="s">
        <v>78</v>
      </c>
      <c r="B42" s="4">
        <v>47</v>
      </c>
      <c r="C42" s="4">
        <f t="shared" si="7"/>
        <v>9</v>
      </c>
      <c r="D42" s="2" t="s">
        <v>83</v>
      </c>
      <c r="E42" s="4">
        <v>30</v>
      </c>
      <c r="F42" s="4">
        <v>3</v>
      </c>
    </row>
    <row r="43" spans="1:6">
      <c r="A43" s="2" t="s">
        <v>80</v>
      </c>
      <c r="B43" s="4">
        <v>38</v>
      </c>
      <c r="C43" s="4">
        <f t="shared" si="7"/>
        <v>7</v>
      </c>
      <c r="D43" s="2" t="s">
        <v>85</v>
      </c>
      <c r="E43" s="4">
        <v>30</v>
      </c>
      <c r="F43" s="4">
        <v>1</v>
      </c>
    </row>
    <row r="44" spans="1:6">
      <c r="A44" s="2" t="s">
        <v>82</v>
      </c>
      <c r="B44" s="4">
        <v>38</v>
      </c>
      <c r="C44" s="4">
        <f t="shared" si="7"/>
        <v>7</v>
      </c>
      <c r="D44" s="2" t="s">
        <v>87</v>
      </c>
      <c r="E44" s="4">
        <v>30</v>
      </c>
      <c r="F44" s="4">
        <v>2</v>
      </c>
    </row>
    <row r="45" spans="1:6">
      <c r="A45" s="2" t="s">
        <v>84</v>
      </c>
      <c r="B45" s="4">
        <v>38</v>
      </c>
      <c r="C45" s="4">
        <f t="shared" si="7"/>
        <v>7</v>
      </c>
      <c r="D45" s="2" t="s">
        <v>89</v>
      </c>
      <c r="E45" s="4">
        <v>30</v>
      </c>
      <c r="F45" s="4">
        <v>0</v>
      </c>
    </row>
    <row r="46" spans="1:6">
      <c r="A46" s="2" t="s">
        <v>86</v>
      </c>
      <c r="B46" s="4">
        <v>38</v>
      </c>
      <c r="C46" s="4">
        <f t="shared" si="7"/>
        <v>7</v>
      </c>
      <c r="D46" s="2" t="s">
        <v>90</v>
      </c>
      <c r="E46" s="4">
        <v>38</v>
      </c>
      <c r="F46" s="4">
        <f t="shared" si="6"/>
        <v>7</v>
      </c>
    </row>
    <row r="47" spans="1:6">
      <c r="A47" s="2" t="s">
        <v>88</v>
      </c>
      <c r="B47" s="4">
        <v>38</v>
      </c>
      <c r="C47" s="4">
        <f t="shared" si="7"/>
        <v>7</v>
      </c>
      <c r="D47" s="2" t="s">
        <v>91</v>
      </c>
      <c r="E47" s="4">
        <v>38</v>
      </c>
      <c r="F47" s="4">
        <f t="shared" si="6"/>
        <v>7</v>
      </c>
    </row>
    <row r="48" spans="1:6">
      <c r="A48" s="2" t="s">
        <v>96</v>
      </c>
      <c r="B48" s="4">
        <v>38</v>
      </c>
      <c r="C48" s="4">
        <f t="shared" si="7"/>
        <v>7</v>
      </c>
      <c r="D48" s="2" t="s">
        <v>92</v>
      </c>
      <c r="E48" s="4">
        <v>38</v>
      </c>
      <c r="F48" s="4">
        <f t="shared" si="6"/>
        <v>7</v>
      </c>
    </row>
    <row r="49" spans="1:6">
      <c r="A49" s="2" t="s">
        <v>4</v>
      </c>
      <c r="B49" s="4">
        <v>55</v>
      </c>
      <c r="C49" s="4">
        <f t="shared" si="7"/>
        <v>11</v>
      </c>
      <c r="D49" s="2" t="s">
        <v>93</v>
      </c>
      <c r="E49" s="4">
        <v>38</v>
      </c>
      <c r="F49" s="4">
        <f t="shared" si="6"/>
        <v>7</v>
      </c>
    </row>
    <row r="50" spans="1:6">
      <c r="A50" s="2" t="s">
        <v>6</v>
      </c>
      <c r="B50" s="4">
        <v>35</v>
      </c>
      <c r="C50" s="4">
        <f t="shared" si="7"/>
        <v>7</v>
      </c>
      <c r="D50" s="2" t="s">
        <v>102</v>
      </c>
      <c r="E50" s="4">
        <v>30</v>
      </c>
      <c r="F50" s="4">
        <f t="shared" si="6"/>
        <v>6</v>
      </c>
    </row>
    <row r="51" spans="1:6">
      <c r="A51" s="2" t="s">
        <v>8</v>
      </c>
      <c r="B51" s="4">
        <v>57</v>
      </c>
      <c r="C51" s="4">
        <f t="shared" si="7"/>
        <v>11</v>
      </c>
      <c r="D51" s="16" t="s">
        <v>103</v>
      </c>
      <c r="E51" s="16"/>
      <c r="F51" s="17">
        <f>SUM(C4:C51)+SUM(F4:F50)</f>
        <v>754</v>
      </c>
    </row>
    <row r="52" spans="1:6" ht="10.5" customHeight="1">
      <c r="A52" s="10"/>
      <c r="B52" s="10"/>
      <c r="C52" s="10"/>
    </row>
    <row r="53" spans="1:6">
      <c r="A53" s="12" t="s">
        <v>94</v>
      </c>
      <c r="B53" s="11"/>
      <c r="C53" s="11"/>
    </row>
    <row r="54" spans="1:6">
      <c r="A54" s="1" t="s">
        <v>99</v>
      </c>
    </row>
    <row r="55" spans="1:6" ht="27" customHeight="1">
      <c r="A55" s="18" t="s">
        <v>100</v>
      </c>
      <c r="B55" s="18"/>
      <c r="C55" s="18"/>
      <c r="D55" s="18"/>
      <c r="E55" s="18"/>
      <c r="F55" s="18"/>
    </row>
    <row r="56" spans="1:6" ht="30" customHeight="1">
      <c r="A56" s="18" t="s">
        <v>101</v>
      </c>
      <c r="B56" s="18"/>
      <c r="C56" s="18"/>
      <c r="D56" s="18"/>
      <c r="E56" s="18"/>
      <c r="F56" s="18"/>
    </row>
    <row r="57" spans="1:6">
      <c r="D57" s="14"/>
      <c r="E57" s="14"/>
      <c r="F57" s="14"/>
    </row>
  </sheetData>
  <mergeCells count="9">
    <mergeCell ref="A56:F56"/>
    <mergeCell ref="A1:F1"/>
    <mergeCell ref="B15:B17"/>
    <mergeCell ref="B29:B30"/>
    <mergeCell ref="E13:E14"/>
    <mergeCell ref="E18:E19"/>
    <mergeCell ref="E21:E22"/>
    <mergeCell ref="E5:E6"/>
    <mergeCell ref="A55:F55"/>
  </mergeCells>
  <phoneticPr fontId="1" type="noConversion"/>
  <pageMargins left="0.31496062992125984" right="0.11811023622047245" top="0.74803149606299213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선발인원</vt:lpstr>
    </vt:vector>
  </TitlesOfParts>
  <Company>Univ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2012-11-12T05:22:49Z</cp:lastPrinted>
  <dcterms:created xsi:type="dcterms:W3CDTF">2011-11-01T02:18:44Z</dcterms:created>
  <dcterms:modified xsi:type="dcterms:W3CDTF">2012-11-13T06:37:45Z</dcterms:modified>
</cp:coreProperties>
</file>